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 лифта и мусоропровод" sheetId="1" r:id="rId1"/>
    <sheet name="1 лифт и мусоропровод" sheetId="2" r:id="rId2"/>
    <sheet name="2 лифта без мусоропровода" sheetId="3" r:id="rId3"/>
  </sheets>
  <definedNames/>
  <calcPr fullCalcOnLoad="1"/>
</workbook>
</file>

<file path=xl/sharedStrings.xml><?xml version="1.0" encoding="utf-8"?>
<sst xmlns="http://schemas.openxmlformats.org/spreadsheetml/2006/main" count="608" uniqueCount="171">
  <si>
    <t xml:space="preserve">   СТОИМОСТЬ РАБОТ (УСЛУГ)</t>
  </si>
  <si>
    <t>ПО СОДЕРЖАНИЮ И РЕМОНТУ ОБЩЕГО ИМУЩЕСТВА МНОГОКВАРТИРНОГО ДОМА</t>
  </si>
  <si>
    <t>Показатели</t>
  </si>
  <si>
    <t>Ед.изм.</t>
  </si>
  <si>
    <t xml:space="preserve"> Стоимость руб/кв.м.</t>
  </si>
  <si>
    <t>м.кв.</t>
  </si>
  <si>
    <t xml:space="preserve">  ЭКСПЛУАТАЦИИ ЖИЛИЩНОГО ФОНДА</t>
  </si>
  <si>
    <t>руб.</t>
  </si>
  <si>
    <t>в том числе:</t>
  </si>
  <si>
    <t>руб./м²</t>
  </si>
  <si>
    <t>материалы ( песок, соль,хоз инвентарь, краска для дерев….)</t>
  </si>
  <si>
    <t>услуги транспорта ( уборка снега)</t>
  </si>
  <si>
    <t>из них:</t>
  </si>
  <si>
    <t>услуги сторонних организаций:</t>
  </si>
  <si>
    <t>затраты на оплату труда рабочих, выполняющих текущий</t>
  </si>
  <si>
    <t xml:space="preserve">ремонт хозспособом. 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</si>
  <si>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</si>
  <si>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</si>
  <si>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</si>
  <si>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</si>
  <si>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административно-хозяйственные расходы  в т.ч.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</si>
  <si>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</si>
  <si>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</si>
  <si>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товаров,информационные услуги,аудиторские услуги,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</si>
  <si>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</si>
  <si>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</si>
  <si>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</si>
  <si>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</si>
  <si>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 xml:space="preserve">услуги банка </t>
  </si>
  <si>
    <t>налог на имущество</t>
  </si>
  <si>
    <t xml:space="preserve">Себестоимость на 1 кв.м. общей площади </t>
  </si>
  <si>
    <t xml:space="preserve">          НДС 18%</t>
  </si>
  <si>
    <t>Себестоимость на 1 кв.м. общей площади с учетом НДС</t>
  </si>
  <si>
    <t xml:space="preserve">  СТОИМОСТЬ РАБОТ (УСЛУГ)</t>
  </si>
  <si>
    <t xml:space="preserve"> Стоимость руб./кв.м.</t>
  </si>
  <si>
    <t xml:space="preserve">Прочие прямые затраты </t>
  </si>
  <si>
    <t xml:space="preserve">  комадировки, консультац.услуги,содерж. конт.и произ.помещений…</t>
  </si>
  <si>
    <t xml:space="preserve">  комадировки, консультац.услуги,содерж. конт.и произ.помещений</t>
  </si>
  <si>
    <t xml:space="preserve">         1. НАТУРАЛЬНЫЕ ПОКАЗАТЕЛИ</t>
  </si>
  <si>
    <t xml:space="preserve">         2. ПОЛНАЯ СЕБЕСТОИМОСТЬ</t>
  </si>
  <si>
    <t xml:space="preserve"> 2.5. Общеэксплуатационные расходы </t>
  </si>
  <si>
    <t xml:space="preserve"> 2.6.  Прочие прямые затраты</t>
  </si>
  <si>
    <t xml:space="preserve"> Общая площадь нежилых помещений</t>
  </si>
  <si>
    <t xml:space="preserve">       жилых зданий и  придомовой территории в т.ч.</t>
  </si>
  <si>
    <t xml:space="preserve"> 2.3. Техническое обслуживание и текущий ремонт:</t>
  </si>
  <si>
    <t>персонала в том числе:</t>
  </si>
  <si>
    <t xml:space="preserve">  2.1. Благоустройство и обеспечение  санитарного состояния</t>
  </si>
  <si>
    <t xml:space="preserve">       жилых зданий и  придомовой территории </t>
  </si>
  <si>
    <t xml:space="preserve"> 2.4.  Амортизация (износ) машин,  оборудования, инвентаря</t>
  </si>
  <si>
    <t>расходы по обслуживанию работников производства</t>
  </si>
  <si>
    <t>2.5.1.</t>
  </si>
  <si>
    <t>2.5.2.</t>
  </si>
  <si>
    <t>2.5.3.</t>
  </si>
  <si>
    <t>2.5.4.</t>
  </si>
  <si>
    <t xml:space="preserve"> 2.7. Внеэксплуатационные расходы</t>
  </si>
  <si>
    <t xml:space="preserve"> Общая  площадь жилого фонда (за иключением балконов, лоджий)</t>
  </si>
  <si>
    <t xml:space="preserve"> 1. НАТУРАЛЬНЫЕ ПОКАЗАТЕЛИ</t>
  </si>
  <si>
    <t xml:space="preserve"> 2. ПОЛНАЯ СЕБЕСТОИМОСТЬ</t>
  </si>
  <si>
    <t xml:space="preserve"> НДС 18%</t>
  </si>
  <si>
    <t xml:space="preserve">   уборочная площадь придомовой территории</t>
  </si>
  <si>
    <t xml:space="preserve">   уборка  придомовой территории</t>
  </si>
  <si>
    <t xml:space="preserve">   площадь окоса придомовой территории</t>
  </si>
  <si>
    <t xml:space="preserve">  уборочная площадь лестничных клеток</t>
  </si>
  <si>
    <t xml:space="preserve">  уборка лестничных клеток</t>
  </si>
  <si>
    <t xml:space="preserve">  обслуживание мусоропровода </t>
  </si>
  <si>
    <t xml:space="preserve">   уборочная площадь лестничных клеток</t>
  </si>
  <si>
    <t xml:space="preserve">   уборка лестничных клеток</t>
  </si>
  <si>
    <t xml:space="preserve">   обслуживание мусоропровода </t>
  </si>
  <si>
    <t xml:space="preserve">   уборка лифтов</t>
  </si>
  <si>
    <t xml:space="preserve">  2. ПОЛНАЯ СЕБЕСТОИМОСТЬ</t>
  </si>
  <si>
    <t xml:space="preserve">     ЭКСПЛУАТАЦИИ ЖИЛИЩНОГО ФОНДА</t>
  </si>
  <si>
    <t xml:space="preserve">  уборочная площадь придомовой территории</t>
  </si>
  <si>
    <t xml:space="preserve">  уборка  придомовой территории</t>
  </si>
  <si>
    <t xml:space="preserve">  площадь окоса придомовой территории</t>
  </si>
  <si>
    <t xml:space="preserve">  погрузка КГМ</t>
  </si>
  <si>
    <t xml:space="preserve">  уборка лифтов</t>
  </si>
  <si>
    <t xml:space="preserve">  затраты на оплату работ по подготовке дома к отопительному сезону</t>
  </si>
  <si>
    <t xml:space="preserve">  затраты на оплату пуско-наладочных  работ по отоплению</t>
  </si>
  <si>
    <t xml:space="preserve">  аварийно-диспетчерская служба (круглосуточная)</t>
  </si>
  <si>
    <t xml:space="preserve">  обслуживание контейнерной площадки</t>
  </si>
  <si>
    <t>ремонт хозспособом, в т.ч.:</t>
  </si>
  <si>
    <t xml:space="preserve">  спецодежда</t>
  </si>
  <si>
    <t xml:space="preserve">  обучение сотрудников</t>
  </si>
  <si>
    <t xml:space="preserve">  содержание абонентской службы </t>
  </si>
  <si>
    <t xml:space="preserve">  аренда</t>
  </si>
  <si>
    <t xml:space="preserve">  услуги банка и почты</t>
  </si>
  <si>
    <t xml:space="preserve">  налог на имущество</t>
  </si>
  <si>
    <t>Расходы связанные с достижением целей управления МКД</t>
  </si>
  <si>
    <t>административные расходы</t>
  </si>
  <si>
    <t>расходы по организации работ</t>
  </si>
  <si>
    <t xml:space="preserve"> 2.7.</t>
  </si>
  <si>
    <t xml:space="preserve">   погрузка КГМ и обслуживание бункерной площадки</t>
  </si>
  <si>
    <t>затраты на оплату  работ по обсл. конструктивных элементов здания</t>
  </si>
  <si>
    <t>затраты на оплату работ по текущему ремонту инженерных коммуникаций</t>
  </si>
  <si>
    <t xml:space="preserve">  затраты на оплату работ по обсл. конструктивных элементов здания</t>
  </si>
  <si>
    <t xml:space="preserve">  затраты на оплату работ по текущему ремонту инженерных коммуникаций</t>
  </si>
  <si>
    <t xml:space="preserve">  2.6.        </t>
  </si>
  <si>
    <t xml:space="preserve">  2.5.  Общеэксплуатационные расходы  </t>
  </si>
  <si>
    <t xml:space="preserve">  2.4.  Амортизация (износ)   машин, оборудования, инвентаря</t>
  </si>
  <si>
    <t xml:space="preserve"> 2.3.   Техническое обслуживание и текущий ремонт </t>
  </si>
  <si>
    <t xml:space="preserve"> 2.1.   Благоустройство и обеспечение  санитарного состояния</t>
  </si>
  <si>
    <t xml:space="preserve">  2.8.  Внеэксплуатационные расходы</t>
  </si>
  <si>
    <t xml:space="preserve"> 2.8.    Внеэксплуатационные расходы</t>
  </si>
  <si>
    <t xml:space="preserve"> 2.6.    Прочие прямые затраты</t>
  </si>
  <si>
    <t xml:space="preserve"> 2.4.    Амортизация (износ)   машин, оборудования, инвентаря</t>
  </si>
  <si>
    <t xml:space="preserve"> 2.3.    Техническое обслуживание и текущий ремонт:</t>
  </si>
  <si>
    <t xml:space="preserve"> 2.1.    Благоустройство и обеспечение  санитарного состояния</t>
  </si>
  <si>
    <t xml:space="preserve">  затраты на оплату работ конструктивных элементов здания</t>
  </si>
  <si>
    <t>затраты на оплату труда рабочих по содержанию мест общего пользования МКД</t>
  </si>
  <si>
    <t xml:space="preserve"> в том числе:</t>
  </si>
  <si>
    <t>заработная плата рабочих по содержанию мест общего пользования МКД</t>
  </si>
  <si>
    <t>заработная плата рабочих, выполняющих текущий</t>
  </si>
  <si>
    <t>заработная плата ИТР; вспомогательный персонал</t>
  </si>
  <si>
    <t>заработная плата АУП</t>
  </si>
  <si>
    <t>прочие услуги по текущему ремонту (план мероприятий)</t>
  </si>
  <si>
    <t xml:space="preserve">  площадь окоса придомовой территории  в том числе:</t>
  </si>
  <si>
    <t xml:space="preserve">  2.2.  Расходы по эксплуатации домохозяйства в том числе:</t>
  </si>
  <si>
    <t xml:space="preserve">  ООО "РСУ-ДЭЗ":</t>
  </si>
  <si>
    <t xml:space="preserve">  обслуживание дымоходов</t>
  </si>
  <si>
    <t xml:space="preserve">  ООО "Красногорский Коммунальщик":</t>
  </si>
  <si>
    <t xml:space="preserve">  вывоз мусора</t>
  </si>
  <si>
    <t xml:space="preserve">  ИП Болкунова Н.И.</t>
  </si>
  <si>
    <t xml:space="preserve">  дератизация и дезинсекция</t>
  </si>
  <si>
    <t xml:space="preserve">  ООО "ЛИФТ":</t>
  </si>
  <si>
    <t xml:space="preserve">  услуги по обслуживанию и ремонту лифтов</t>
  </si>
  <si>
    <t xml:space="preserve">  ООО "Подъемник-Л":</t>
  </si>
  <si>
    <t xml:space="preserve">  услуги по диспетчерскому обслуживанию лифтов</t>
  </si>
  <si>
    <t xml:space="preserve">  ООО " Русь ЭО":</t>
  </si>
  <si>
    <t xml:space="preserve">  слуги по техническому освидетельствованию лифтов</t>
  </si>
  <si>
    <t xml:space="preserve">  ООО " Теплоком- Сервис"; ЗАО " Тепломер"</t>
  </si>
  <si>
    <t xml:space="preserve">  поверка и диагностика ОДПУ</t>
  </si>
  <si>
    <t xml:space="preserve"> 2.2.    Расходы по эксплуатации домохозяйства в том числе:</t>
  </si>
  <si>
    <t xml:space="preserve">  услуги по техническому освидетельствованию лифтов</t>
  </si>
  <si>
    <t xml:space="preserve"> 2.2. Расходы по эксплуатации домохозяйства в том числе:</t>
  </si>
  <si>
    <t xml:space="preserve">  ООО " Теплоком- Сервис";ЗАО " Тепломер"</t>
  </si>
  <si>
    <t>отчисления на зарплату 30.2%</t>
  </si>
  <si>
    <t xml:space="preserve">заработная плата АУП </t>
  </si>
  <si>
    <t>административно-хозяйственные расходы  в том числе:</t>
  </si>
  <si>
    <t xml:space="preserve"> 2.5.    Общеэксплуатационные расходы, всего</t>
  </si>
  <si>
    <t xml:space="preserve">  комадировки, консультац.услуги,содерж. конт.и произ.пом…</t>
  </si>
  <si>
    <t>заработная плата ИТР, вспомогательный персонал</t>
  </si>
  <si>
    <t>Периодичность выполнения работ(услуг)</t>
  </si>
  <si>
    <t>Срок выполнения</t>
  </si>
  <si>
    <t>6раз в неделю</t>
  </si>
  <si>
    <t>ежемесячно</t>
  </si>
  <si>
    <t>круглосуточно</t>
  </si>
  <si>
    <t>по графику</t>
  </si>
  <si>
    <t>по мере необходимости</t>
  </si>
  <si>
    <t>постоянно</t>
  </si>
  <si>
    <t>3-4 квартал</t>
  </si>
  <si>
    <t>2-3 квартал</t>
  </si>
  <si>
    <t>план мероприятий</t>
  </si>
  <si>
    <t>в зимний период</t>
  </si>
  <si>
    <t>1 раз в 2 года</t>
  </si>
  <si>
    <t>2 раз в  год</t>
  </si>
  <si>
    <t xml:space="preserve">  ГУП МО "Мособлгаз"</t>
  </si>
  <si>
    <t xml:space="preserve">  услуги по обслуживанию вводного, внутреннего газопроводов</t>
  </si>
  <si>
    <t>1раз в 3 года</t>
  </si>
  <si>
    <t xml:space="preserve">  окос придомовой территории</t>
  </si>
  <si>
    <t>1раз в неделю</t>
  </si>
  <si>
    <t>2 раза в месяц</t>
  </si>
  <si>
    <t>1 раз в  год</t>
  </si>
  <si>
    <t>1 раза в месяц</t>
  </si>
  <si>
    <t>1 раз в месяц</t>
  </si>
  <si>
    <t>Генеральный директор</t>
  </si>
  <si>
    <t xml:space="preserve">                    Генеральный директор</t>
  </si>
  <si>
    <t xml:space="preserve">      Г.Г. Алабина</t>
  </si>
  <si>
    <t xml:space="preserve">                   Генеральный директор                                                         Г.Г. Алабина</t>
  </si>
  <si>
    <t>ООО "ДЭЗ - сервис"      с 01.01.2016г. (с двумя лифтами и мусоропроводом)</t>
  </si>
  <si>
    <t>ООО "ДЭЗ - сервис"      с 01.01.2016. ( с одним лифтом и мусоропроводом)</t>
  </si>
  <si>
    <t>ООО "ДЭЗ - сервис"      с 01.01.2016г. (с двумя лифтами без мусоропровода)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</si>
</sst>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10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2752725</xdr:colOff>
      <xdr:row>103</xdr:row>
      <xdr:rowOff>0</xdr:rowOff>
    </xdr:from>
    <xdr:to>
      <xdr:col>1</xdr:col>
      <xdr:colOff>4781550</xdr:colOff>
      <xdr:row>111</xdr:row>
      <xdr:rowOff>114300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862137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3286125</xdr:colOff>
      <xdr:row>99</xdr:row>
      <xdr:rowOff>0</xdr:rowOff>
    </xdr:from>
    <xdr:to>
      <xdr:col>3</xdr:col>
      <xdr:colOff>390525</xdr:colOff>
      <xdr:row>107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7973675"/>
          <a:ext cx="1962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99</xdr:row>
      <xdr:rowOff>0</xdr:rowOff>
    </xdr:from>
    <xdr:to>
      <xdr:col>3</xdr:col>
      <xdr:colOff>1819275</xdr:colOff>
      <xdr:row>107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7973675"/>
          <a:ext cx="1819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103</xdr:row>
      <xdr:rowOff>19050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019550" y="1864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1666875</xdr:colOff>
      <xdr:row>101</xdr:row>
      <xdr:rowOff>142875</xdr:rowOff>
    </xdr:from>
    <xdr:ext cx="47625" cy="200025"/>
    <xdr:sp fLocksText="0">
      <xdr:nvSpPr>
        <xdr:cNvPr id="3" name="TextBox 3"/>
        <xdr:cNvSpPr txBox="1">
          <a:spLocks noChangeArrowheads="1"/>
        </xdr:cNvSpPr>
      </xdr:nvSpPr>
      <xdr:spPr>
        <a:xfrm>
          <a:off x="4076700" y="184404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1552575</xdr:colOff>
      <xdr:row>101</xdr:row>
      <xdr:rowOff>152400</xdr:rowOff>
    </xdr:from>
    <xdr:ext cx="1304925" cy="200025"/>
    <xdr:sp>
      <xdr:nvSpPr>
        <xdr:cNvPr id="4" name="TextBox 4"/>
        <xdr:cNvSpPr txBox="1">
          <a:spLocks noChangeArrowheads="1"/>
        </xdr:cNvSpPr>
      </xdr:nvSpPr>
      <xdr:spPr>
        <a:xfrm>
          <a:off x="3962400" y="18449925"/>
          <a:ext cx="1304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Г.Г. Алабина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5.00390625" style="0" customWidth="1"/>
    <col min="2" max="2" width="72.7109375" style="0" customWidth="1"/>
    <col min="4" max="4" width="11.00390625" style="0" customWidth="1"/>
    <col min="5" max="5" width="16.140625" style="0" customWidth="1"/>
    <col min="6" max="6" width="18.140625" style="0" customWidth="1"/>
  </cols>
  <sheetData>
    <row r="1" spans="1:8" ht="12.75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2.75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ht="12.75">
      <c r="A3" s="142" t="s">
        <v>168</v>
      </c>
      <c r="B3" s="142"/>
      <c r="C3" s="142"/>
      <c r="D3" s="142"/>
      <c r="E3" s="142"/>
      <c r="F3" s="142"/>
      <c r="G3" s="142"/>
      <c r="H3" s="142"/>
    </row>
    <row r="4" spans="1:4" ht="12.75">
      <c r="A4" s="141"/>
      <c r="B4" s="141"/>
      <c r="C4" s="141"/>
      <c r="D4" s="141"/>
    </row>
    <row r="5" spans="1:6" ht="38.25">
      <c r="A5" s="137" t="s">
        <v>2</v>
      </c>
      <c r="B5" s="138"/>
      <c r="C5" s="61" t="s">
        <v>3</v>
      </c>
      <c r="D5" s="62" t="s">
        <v>4</v>
      </c>
      <c r="E5" s="68" t="s">
        <v>141</v>
      </c>
      <c r="F5" s="68" t="s">
        <v>142</v>
      </c>
    </row>
    <row r="6" spans="1:6" ht="12.75">
      <c r="A6" s="2"/>
      <c r="B6" s="2"/>
      <c r="C6" s="2"/>
      <c r="D6" s="2"/>
      <c r="E6" s="69"/>
      <c r="F6" s="69"/>
    </row>
    <row r="7" spans="1:6" ht="12.75">
      <c r="A7" s="2"/>
      <c r="B7" s="2"/>
      <c r="C7" s="2"/>
      <c r="D7" s="2"/>
      <c r="E7" s="69"/>
      <c r="F7" s="69"/>
    </row>
    <row r="8" spans="1:6" ht="12.75">
      <c r="A8" s="139" t="s">
        <v>56</v>
      </c>
      <c r="B8" s="140"/>
      <c r="C8" s="2"/>
      <c r="D8" s="2"/>
      <c r="E8" s="69"/>
      <c r="F8" s="69"/>
    </row>
    <row r="9" spans="1:6" ht="12.75">
      <c r="A9" s="4"/>
      <c r="B9" s="4"/>
      <c r="C9" s="2"/>
      <c r="D9" s="2"/>
      <c r="E9" s="69"/>
      <c r="F9" s="69"/>
    </row>
    <row r="10" spans="1:6" ht="12.75">
      <c r="A10" s="2" t="s">
        <v>55</v>
      </c>
      <c r="B10" s="2"/>
      <c r="C10" s="5" t="s">
        <v>5</v>
      </c>
      <c r="D10" s="5">
        <v>102919.7</v>
      </c>
      <c r="E10" s="69"/>
      <c r="F10" s="69"/>
    </row>
    <row r="11" spans="1:6" ht="12.75">
      <c r="A11" s="2" t="s">
        <v>42</v>
      </c>
      <c r="B11" s="2"/>
      <c r="C11" s="5" t="s">
        <v>5</v>
      </c>
      <c r="D11" s="5">
        <v>1421.1</v>
      </c>
      <c r="E11" s="69"/>
      <c r="F11" s="69"/>
    </row>
    <row r="12" spans="1:6" ht="12.75">
      <c r="A12" s="4" t="s">
        <v>69</v>
      </c>
      <c r="B12" s="4"/>
      <c r="C12" s="5"/>
      <c r="D12" s="5"/>
      <c r="E12" s="69"/>
      <c r="F12" s="69"/>
    </row>
    <row r="13" spans="1:6" ht="12.75">
      <c r="A13" s="4" t="s">
        <v>70</v>
      </c>
      <c r="B13" s="4"/>
      <c r="C13" s="3" t="s">
        <v>9</v>
      </c>
      <c r="D13" s="6">
        <f>D100</f>
        <v>37.54178</v>
      </c>
      <c r="E13" s="69"/>
      <c r="F13" s="69"/>
    </row>
    <row r="14" spans="1:6" ht="12.75">
      <c r="A14" s="4"/>
      <c r="B14" s="4"/>
      <c r="C14" s="5"/>
      <c r="D14" s="5"/>
      <c r="E14" s="69"/>
      <c r="F14" s="69"/>
    </row>
    <row r="15" spans="1:6" ht="12.75">
      <c r="A15" s="4" t="s">
        <v>46</v>
      </c>
      <c r="B15" s="4"/>
      <c r="C15" s="3" t="s">
        <v>7</v>
      </c>
      <c r="D15" s="6">
        <f>D19+D29+D30+D31</f>
        <v>7.378719999999999</v>
      </c>
      <c r="E15" s="69"/>
      <c r="F15" s="69"/>
    </row>
    <row r="16" spans="1:6" ht="12.75">
      <c r="A16" s="4" t="s">
        <v>47</v>
      </c>
      <c r="B16" s="4"/>
      <c r="C16" s="5"/>
      <c r="D16" s="5"/>
      <c r="E16" s="69"/>
      <c r="F16" s="69"/>
    </row>
    <row r="17" spans="1:6" ht="12.75">
      <c r="A17" s="2"/>
      <c r="B17" s="2" t="s">
        <v>8</v>
      </c>
      <c r="C17" s="5"/>
      <c r="D17" s="5"/>
      <c r="E17" s="69"/>
      <c r="F17" s="69"/>
    </row>
    <row r="18" spans="1:6" ht="12.75">
      <c r="A18" s="2"/>
      <c r="B18" s="2" t="s">
        <v>108</v>
      </c>
      <c r="C18" s="5"/>
      <c r="D18" s="5"/>
      <c r="E18" s="69"/>
      <c r="F18" s="69"/>
    </row>
    <row r="19" spans="1:6" ht="12.75">
      <c r="A19" s="2"/>
      <c r="B19" s="2" t="s">
        <v>8</v>
      </c>
      <c r="C19" s="3" t="s">
        <v>9</v>
      </c>
      <c r="D19" s="6">
        <f>D21+D25+D26+D27+D28+D23</f>
        <v>5.359999999999999</v>
      </c>
      <c r="E19" s="69"/>
      <c r="F19" s="69"/>
    </row>
    <row r="20" spans="1:6" ht="12.75">
      <c r="A20" s="2"/>
      <c r="B20" s="54" t="s">
        <v>59</v>
      </c>
      <c r="C20" s="7" t="s">
        <v>5</v>
      </c>
      <c r="D20" s="5">
        <v>50345</v>
      </c>
      <c r="E20" s="69"/>
      <c r="F20" s="69"/>
    </row>
    <row r="21" spans="1:6" ht="12.75">
      <c r="A21" s="2"/>
      <c r="B21" s="54" t="s">
        <v>60</v>
      </c>
      <c r="C21" s="7" t="s">
        <v>9</v>
      </c>
      <c r="D21" s="8">
        <v>1.35</v>
      </c>
      <c r="E21" s="7" t="s">
        <v>143</v>
      </c>
      <c r="F21" s="71" t="s">
        <v>146</v>
      </c>
    </row>
    <row r="22" spans="1:6" ht="12.75">
      <c r="A22" s="2"/>
      <c r="B22" s="54" t="s">
        <v>61</v>
      </c>
      <c r="C22" s="7" t="s">
        <v>5</v>
      </c>
      <c r="D22" s="5">
        <v>20303</v>
      </c>
      <c r="E22" s="7"/>
      <c r="F22" s="7"/>
    </row>
    <row r="23" spans="1:6" ht="25.5">
      <c r="A23" s="2"/>
      <c r="B23" s="82" t="s">
        <v>158</v>
      </c>
      <c r="C23" s="75" t="s">
        <v>9</v>
      </c>
      <c r="D23" s="76">
        <v>0.04</v>
      </c>
      <c r="E23" s="75" t="s">
        <v>154</v>
      </c>
      <c r="F23" s="77" t="s">
        <v>147</v>
      </c>
    </row>
    <row r="24" spans="1:6" ht="12.75">
      <c r="A24" s="2"/>
      <c r="B24" s="54" t="s">
        <v>65</v>
      </c>
      <c r="C24" s="7" t="s">
        <v>5</v>
      </c>
      <c r="D24" s="16">
        <v>21030</v>
      </c>
      <c r="E24" s="7"/>
      <c r="F24" s="7"/>
    </row>
    <row r="25" spans="1:6" ht="12.75">
      <c r="A25" s="2"/>
      <c r="B25" s="54" t="s">
        <v>66</v>
      </c>
      <c r="C25" s="7" t="s">
        <v>9</v>
      </c>
      <c r="D25" s="8">
        <v>1.92</v>
      </c>
      <c r="E25" s="7" t="s">
        <v>143</v>
      </c>
      <c r="F25" s="71" t="s">
        <v>146</v>
      </c>
    </row>
    <row r="26" spans="1:6" ht="12.75">
      <c r="A26" s="2"/>
      <c r="B26" s="54" t="s">
        <v>67</v>
      </c>
      <c r="C26" s="7" t="s">
        <v>9</v>
      </c>
      <c r="D26" s="8">
        <v>1.25</v>
      </c>
      <c r="E26" s="7" t="s">
        <v>143</v>
      </c>
      <c r="F26" s="71" t="s">
        <v>146</v>
      </c>
    </row>
    <row r="27" spans="1:6" ht="12.75">
      <c r="A27" s="2"/>
      <c r="B27" s="54" t="s">
        <v>91</v>
      </c>
      <c r="C27" s="7" t="s">
        <v>9</v>
      </c>
      <c r="D27" s="8">
        <v>0.45</v>
      </c>
      <c r="E27" s="7" t="s">
        <v>143</v>
      </c>
      <c r="F27" s="71" t="s">
        <v>146</v>
      </c>
    </row>
    <row r="28" spans="1:6" ht="12.75">
      <c r="A28" s="2"/>
      <c r="B28" s="54" t="s">
        <v>68</v>
      </c>
      <c r="C28" s="7" t="s">
        <v>9</v>
      </c>
      <c r="D28" s="5">
        <v>0.35</v>
      </c>
      <c r="E28" s="7" t="s">
        <v>143</v>
      </c>
      <c r="F28" s="71" t="s">
        <v>146</v>
      </c>
    </row>
    <row r="29" spans="1:6" ht="12.75">
      <c r="A29" s="2"/>
      <c r="B29" s="2" t="s">
        <v>135</v>
      </c>
      <c r="C29" s="7" t="s">
        <v>9</v>
      </c>
      <c r="D29" s="8">
        <f>D19*30.2/100</f>
        <v>1.61872</v>
      </c>
      <c r="E29" s="71"/>
      <c r="F29" s="71"/>
    </row>
    <row r="30" spans="1:6" ht="25.5">
      <c r="A30" s="2"/>
      <c r="B30" s="2" t="s">
        <v>10</v>
      </c>
      <c r="C30" s="7" t="s">
        <v>9</v>
      </c>
      <c r="D30" s="8">
        <v>0.1</v>
      </c>
      <c r="E30" s="71" t="s">
        <v>148</v>
      </c>
      <c r="F30" s="71" t="s">
        <v>147</v>
      </c>
    </row>
    <row r="31" spans="1:6" ht="25.5">
      <c r="A31" s="2"/>
      <c r="B31" s="78" t="s">
        <v>11</v>
      </c>
      <c r="C31" s="75" t="s">
        <v>9</v>
      </c>
      <c r="D31" s="76">
        <v>0.3</v>
      </c>
      <c r="E31" s="80" t="s">
        <v>152</v>
      </c>
      <c r="F31" s="77" t="s">
        <v>147</v>
      </c>
    </row>
    <row r="32" spans="1:6" ht="12.75">
      <c r="A32" s="4" t="s">
        <v>133</v>
      </c>
      <c r="B32" s="4"/>
      <c r="C32" s="3" t="s">
        <v>9</v>
      </c>
      <c r="D32" s="6">
        <f>D35+D37+D39+D41+D43+D45+D47</f>
        <v>11.1</v>
      </c>
      <c r="E32" s="7"/>
      <c r="F32" s="7"/>
    </row>
    <row r="33" spans="1:6" ht="12.75">
      <c r="A33" s="2"/>
      <c r="B33" s="4" t="s">
        <v>13</v>
      </c>
      <c r="C33" s="3" t="s">
        <v>9</v>
      </c>
      <c r="D33" s="3"/>
      <c r="E33" s="7"/>
      <c r="F33" s="7"/>
    </row>
    <row r="34" spans="1:6" ht="12.75">
      <c r="A34" s="2"/>
      <c r="B34" s="2" t="s">
        <v>117</v>
      </c>
      <c r="C34" s="7"/>
      <c r="D34" s="5"/>
      <c r="E34" s="7"/>
      <c r="F34" s="7"/>
    </row>
    <row r="35" spans="1:6" ht="12.75">
      <c r="A35" s="2"/>
      <c r="B35" s="2" t="s">
        <v>118</v>
      </c>
      <c r="C35" s="7" t="s">
        <v>9</v>
      </c>
      <c r="D35" s="5">
        <v>0.15</v>
      </c>
      <c r="E35" s="72" t="s">
        <v>163</v>
      </c>
      <c r="F35" s="71" t="s">
        <v>146</v>
      </c>
    </row>
    <row r="36" spans="1:6" ht="12.75">
      <c r="A36" s="2"/>
      <c r="B36" s="2" t="s">
        <v>119</v>
      </c>
      <c r="C36" s="7"/>
      <c r="D36" s="5"/>
      <c r="E36" s="7"/>
      <c r="F36" s="7"/>
    </row>
    <row r="37" spans="1:6" ht="12.75">
      <c r="A37" s="2"/>
      <c r="B37" s="2" t="s">
        <v>120</v>
      </c>
      <c r="C37" s="7" t="s">
        <v>9</v>
      </c>
      <c r="D37" s="8">
        <v>3.3</v>
      </c>
      <c r="E37" s="7" t="s">
        <v>143</v>
      </c>
      <c r="F37" s="7" t="s">
        <v>146</v>
      </c>
    </row>
    <row r="38" spans="1:6" ht="12.75">
      <c r="A38" s="2"/>
      <c r="B38" s="2" t="s">
        <v>121</v>
      </c>
      <c r="C38" s="7"/>
      <c r="D38" s="5"/>
      <c r="E38" s="7"/>
      <c r="F38" s="7"/>
    </row>
    <row r="39" spans="1:6" ht="25.5">
      <c r="A39" s="2"/>
      <c r="B39" s="78" t="s">
        <v>122</v>
      </c>
      <c r="C39" s="75" t="s">
        <v>9</v>
      </c>
      <c r="D39" s="76">
        <v>0.11</v>
      </c>
      <c r="E39" s="7" t="s">
        <v>160</v>
      </c>
      <c r="F39" s="77" t="s">
        <v>147</v>
      </c>
    </row>
    <row r="40" spans="1:6" ht="12.75">
      <c r="A40" s="2"/>
      <c r="B40" s="2" t="s">
        <v>123</v>
      </c>
      <c r="C40" s="7"/>
      <c r="D40" s="5"/>
      <c r="E40" s="7"/>
      <c r="F40" s="7"/>
    </row>
    <row r="41" spans="1:6" ht="25.5">
      <c r="A41" s="2"/>
      <c r="B41" s="78" t="s">
        <v>124</v>
      </c>
      <c r="C41" s="75" t="s">
        <v>9</v>
      </c>
      <c r="D41" s="76">
        <v>3.54</v>
      </c>
      <c r="E41" s="75" t="s">
        <v>145</v>
      </c>
      <c r="F41" s="77" t="s">
        <v>147</v>
      </c>
    </row>
    <row r="42" spans="1:6" ht="12.75">
      <c r="A42" s="2"/>
      <c r="B42" s="2" t="s">
        <v>125</v>
      </c>
      <c r="C42" s="7"/>
      <c r="D42" s="5"/>
      <c r="E42" s="7"/>
      <c r="F42" s="7"/>
    </row>
    <row r="43" spans="1:6" ht="25.5">
      <c r="A43" s="2"/>
      <c r="B43" s="78" t="s">
        <v>126</v>
      </c>
      <c r="C43" s="75" t="s">
        <v>9</v>
      </c>
      <c r="D43" s="79">
        <v>3.49</v>
      </c>
      <c r="E43" s="75" t="s">
        <v>145</v>
      </c>
      <c r="F43" s="77" t="s">
        <v>147</v>
      </c>
    </row>
    <row r="44" spans="1:6" ht="12.75">
      <c r="A44" s="2"/>
      <c r="B44" s="2" t="s">
        <v>127</v>
      </c>
      <c r="C44" s="7"/>
      <c r="D44" s="5"/>
      <c r="E44" s="7"/>
      <c r="F44" s="7"/>
    </row>
    <row r="45" spans="1:6" ht="12.75">
      <c r="A45" s="2"/>
      <c r="B45" s="2" t="s">
        <v>132</v>
      </c>
      <c r="C45" s="7" t="s">
        <v>9</v>
      </c>
      <c r="D45" s="5">
        <v>0.33</v>
      </c>
      <c r="E45" s="7" t="s">
        <v>153</v>
      </c>
      <c r="F45" s="7" t="s">
        <v>146</v>
      </c>
    </row>
    <row r="46" spans="1:6" ht="12.75">
      <c r="A46" s="2"/>
      <c r="B46" s="2" t="s">
        <v>134</v>
      </c>
      <c r="C46" s="7"/>
      <c r="D46" s="5"/>
      <c r="E46" s="7"/>
      <c r="F46" s="7"/>
    </row>
    <row r="47" spans="1:6" ht="25.5">
      <c r="A47" s="2"/>
      <c r="B47" s="78" t="s">
        <v>130</v>
      </c>
      <c r="C47" s="75" t="s">
        <v>9</v>
      </c>
      <c r="D47" s="76">
        <v>0.18</v>
      </c>
      <c r="E47" s="77" t="s">
        <v>147</v>
      </c>
      <c r="F47" s="77" t="s">
        <v>147</v>
      </c>
    </row>
    <row r="48" spans="1:6" ht="12.75">
      <c r="A48" s="2"/>
      <c r="B48" s="2"/>
      <c r="C48" s="7"/>
      <c r="D48" s="5"/>
      <c r="E48" s="7"/>
      <c r="F48" s="7"/>
    </row>
    <row r="49" spans="1:6" ht="12.75">
      <c r="A49" s="4" t="s">
        <v>44</v>
      </c>
      <c r="B49" s="4"/>
      <c r="C49" s="3" t="s">
        <v>9</v>
      </c>
      <c r="D49" s="6">
        <f>D52+D58+D60+D61+D62</f>
        <v>8.76966</v>
      </c>
      <c r="E49" s="7"/>
      <c r="F49" s="7"/>
    </row>
    <row r="50" spans="1:6" ht="12.75">
      <c r="A50" s="2"/>
      <c r="B50" s="2" t="s">
        <v>12</v>
      </c>
      <c r="C50" s="7"/>
      <c r="D50" s="5"/>
      <c r="E50" s="7"/>
      <c r="F50" s="7"/>
    </row>
    <row r="51" spans="1:6" ht="12.75">
      <c r="A51" s="2"/>
      <c r="B51" s="2" t="s">
        <v>14</v>
      </c>
      <c r="C51" s="7"/>
      <c r="D51" s="5"/>
      <c r="E51" s="7"/>
      <c r="F51" s="7"/>
    </row>
    <row r="52" spans="1:6" ht="12.75">
      <c r="A52" s="2"/>
      <c r="B52" s="2" t="s">
        <v>15</v>
      </c>
      <c r="C52" s="3" t="s">
        <v>9</v>
      </c>
      <c r="D52" s="6">
        <f>D54+D55+D56+D57+D59</f>
        <v>5.33</v>
      </c>
      <c r="E52" s="7"/>
      <c r="F52" s="7"/>
    </row>
    <row r="53" spans="1:6" ht="12.75">
      <c r="A53" s="2"/>
      <c r="B53" s="2" t="s">
        <v>8</v>
      </c>
      <c r="C53" s="7"/>
      <c r="D53" s="5"/>
      <c r="E53" s="7"/>
      <c r="F53" s="7"/>
    </row>
    <row r="54" spans="1:6" ht="12.75">
      <c r="A54" s="2"/>
      <c r="B54" s="24" t="s">
        <v>93</v>
      </c>
      <c r="C54" s="7" t="s">
        <v>9</v>
      </c>
      <c r="D54" s="8">
        <v>1.2</v>
      </c>
      <c r="E54" s="71" t="s">
        <v>148</v>
      </c>
      <c r="F54" s="71" t="s">
        <v>144</v>
      </c>
    </row>
    <row r="55" spans="1:6" ht="12.75">
      <c r="A55" s="2"/>
      <c r="B55" s="24" t="s">
        <v>16</v>
      </c>
      <c r="C55" s="7" t="s">
        <v>9</v>
      </c>
      <c r="D55" s="8">
        <v>1</v>
      </c>
      <c r="E55" s="71" t="s">
        <v>148</v>
      </c>
      <c r="F55" s="7" t="s">
        <v>150</v>
      </c>
    </row>
    <row r="56" spans="1:6" ht="12.75">
      <c r="A56" s="2"/>
      <c r="B56" s="24" t="s">
        <v>17</v>
      </c>
      <c r="C56" s="7" t="s">
        <v>9</v>
      </c>
      <c r="D56" s="5">
        <v>0.23</v>
      </c>
      <c r="E56" s="71" t="s">
        <v>148</v>
      </c>
      <c r="F56" s="7" t="s">
        <v>149</v>
      </c>
    </row>
    <row r="57" spans="1:6" ht="12.75">
      <c r="A57" s="2"/>
      <c r="B57" s="24" t="s">
        <v>18</v>
      </c>
      <c r="C57" s="7" t="s">
        <v>9</v>
      </c>
      <c r="D57" s="8">
        <v>2.1</v>
      </c>
      <c r="E57" s="7" t="s">
        <v>145</v>
      </c>
      <c r="F57" s="75" t="s">
        <v>145</v>
      </c>
    </row>
    <row r="58" spans="1:6" ht="25.5">
      <c r="A58" s="2"/>
      <c r="B58" s="2" t="s">
        <v>19</v>
      </c>
      <c r="C58" s="7" t="s">
        <v>9</v>
      </c>
      <c r="D58" s="8">
        <v>0.3</v>
      </c>
      <c r="E58" s="71" t="s">
        <v>148</v>
      </c>
      <c r="F58" s="77" t="s">
        <v>147</v>
      </c>
    </row>
    <row r="59" spans="1:6" ht="12.75">
      <c r="A59" s="2"/>
      <c r="B59" s="24" t="s">
        <v>92</v>
      </c>
      <c r="C59" s="7" t="s">
        <v>9</v>
      </c>
      <c r="D59" s="8">
        <v>0.8</v>
      </c>
      <c r="E59" s="71" t="s">
        <v>148</v>
      </c>
      <c r="F59" s="71" t="s">
        <v>144</v>
      </c>
    </row>
    <row r="60" spans="1:6" ht="25.5">
      <c r="A60" s="2"/>
      <c r="B60" s="2" t="s">
        <v>19</v>
      </c>
      <c r="C60" s="7" t="s">
        <v>9</v>
      </c>
      <c r="D60" s="8">
        <v>0.22</v>
      </c>
      <c r="E60" s="71" t="s">
        <v>148</v>
      </c>
      <c r="F60" s="77" t="s">
        <v>147</v>
      </c>
    </row>
    <row r="61" spans="1:6" ht="12.75">
      <c r="A61" s="2"/>
      <c r="B61" s="2" t="s">
        <v>135</v>
      </c>
      <c r="C61" s="7" t="s">
        <v>9</v>
      </c>
      <c r="D61" s="8">
        <f>D52*30.2/100</f>
        <v>1.60966</v>
      </c>
      <c r="E61" s="71"/>
      <c r="F61" s="71"/>
    </row>
    <row r="62" spans="1:6" ht="25.5">
      <c r="A62" s="2"/>
      <c r="B62" s="2" t="s">
        <v>114</v>
      </c>
      <c r="C62" s="7" t="s">
        <v>9</v>
      </c>
      <c r="D62" s="8">
        <v>1.31</v>
      </c>
      <c r="E62" s="71" t="s">
        <v>147</v>
      </c>
      <c r="F62" s="73" t="s">
        <v>151</v>
      </c>
    </row>
    <row r="63" spans="1:6" ht="12.75">
      <c r="A63" s="4" t="s">
        <v>48</v>
      </c>
      <c r="B63" s="4"/>
      <c r="C63" s="3" t="s">
        <v>9</v>
      </c>
      <c r="D63" s="3">
        <v>0.06</v>
      </c>
      <c r="E63" s="7"/>
      <c r="F63" s="7"/>
    </row>
    <row r="64" spans="1:6" ht="12.75">
      <c r="A64" s="2"/>
      <c r="B64" s="2"/>
      <c r="C64" s="7"/>
      <c r="D64" s="5"/>
      <c r="E64" s="7"/>
      <c r="F64" s="7"/>
    </row>
    <row r="65" spans="1:6" ht="12.75">
      <c r="A65" s="4" t="s">
        <v>40</v>
      </c>
      <c r="B65" s="4"/>
      <c r="C65" s="3" t="s">
        <v>9</v>
      </c>
      <c r="D65" s="6">
        <f>D67+D68+D69+D75</f>
        <v>1.3612</v>
      </c>
      <c r="E65" s="7"/>
      <c r="F65" s="7"/>
    </row>
    <row r="66" spans="1:6" ht="12.75">
      <c r="A66" s="4"/>
      <c r="B66" s="19" t="s">
        <v>12</v>
      </c>
      <c r="C66" s="3"/>
      <c r="D66" s="6"/>
      <c r="E66" s="7"/>
      <c r="F66" s="7"/>
    </row>
    <row r="67" spans="1:6" ht="12.75">
      <c r="A67" s="22" t="s">
        <v>50</v>
      </c>
      <c r="B67" s="19" t="s">
        <v>140</v>
      </c>
      <c r="C67" s="7" t="s">
        <v>9</v>
      </c>
      <c r="D67" s="8">
        <v>0.6</v>
      </c>
      <c r="E67" s="71"/>
      <c r="F67" s="71"/>
    </row>
    <row r="68" spans="1:6" ht="12.75">
      <c r="A68" s="7" t="s">
        <v>51</v>
      </c>
      <c r="B68" s="19" t="s">
        <v>135</v>
      </c>
      <c r="C68" s="7" t="s">
        <v>9</v>
      </c>
      <c r="D68" s="8">
        <f>D67*30.2/100</f>
        <v>0.18119999999999997</v>
      </c>
      <c r="E68" s="71"/>
      <c r="F68" s="71"/>
    </row>
    <row r="69" spans="1:6" ht="12.75">
      <c r="A69" s="5" t="s">
        <v>52</v>
      </c>
      <c r="B69" s="19" t="s">
        <v>20</v>
      </c>
      <c r="C69" s="7" t="s">
        <v>9</v>
      </c>
      <c r="D69" s="8">
        <v>0.4</v>
      </c>
      <c r="E69" s="71"/>
      <c r="F69" s="71"/>
    </row>
    <row r="70" spans="1:6" ht="12.75">
      <c r="A70" s="5"/>
      <c r="B70" s="24" t="s">
        <v>21</v>
      </c>
      <c r="C70" s="7"/>
      <c r="D70" s="8"/>
      <c r="E70" s="7"/>
      <c r="F70" s="7"/>
    </row>
    <row r="71" spans="1:6" ht="12.75">
      <c r="A71" s="5"/>
      <c r="B71" s="24" t="s">
        <v>22</v>
      </c>
      <c r="C71" s="7"/>
      <c r="D71" s="5"/>
      <c r="E71" s="7"/>
      <c r="F71" s="7"/>
    </row>
    <row r="72" spans="1:6" ht="12.75">
      <c r="A72" s="5"/>
      <c r="B72" s="24" t="s">
        <v>23</v>
      </c>
      <c r="C72" s="7"/>
      <c r="D72" s="5"/>
      <c r="E72" s="7"/>
      <c r="F72" s="7"/>
    </row>
    <row r="73" spans="1:6" ht="12.75">
      <c r="A73" s="5"/>
      <c r="B73" s="24" t="s">
        <v>37</v>
      </c>
      <c r="C73" s="7"/>
      <c r="D73" s="5"/>
      <c r="E73" s="7"/>
      <c r="F73" s="7"/>
    </row>
    <row r="74" spans="1:6" ht="12.75">
      <c r="A74" s="5"/>
      <c r="B74" s="25"/>
      <c r="C74" s="7"/>
      <c r="D74" s="5"/>
      <c r="E74" s="7"/>
      <c r="F74" s="7"/>
    </row>
    <row r="75" spans="1:6" ht="12.75">
      <c r="A75" s="23" t="s">
        <v>53</v>
      </c>
      <c r="B75" s="19" t="s">
        <v>49</v>
      </c>
      <c r="C75" s="3" t="s">
        <v>9</v>
      </c>
      <c r="D75" s="6">
        <f>D77+D78</f>
        <v>0.18</v>
      </c>
      <c r="E75" s="7"/>
      <c r="F75" s="7"/>
    </row>
    <row r="76" spans="1:6" ht="12.75">
      <c r="A76" s="5"/>
      <c r="B76" s="19" t="s">
        <v>8</v>
      </c>
      <c r="C76" s="7"/>
      <c r="D76" s="5"/>
      <c r="E76" s="7"/>
      <c r="F76" s="7"/>
    </row>
    <row r="77" spans="1:6" ht="12.75">
      <c r="A77" s="5"/>
      <c r="B77" s="19" t="s">
        <v>24</v>
      </c>
      <c r="C77" s="7" t="s">
        <v>9</v>
      </c>
      <c r="D77" s="8">
        <v>0.1</v>
      </c>
      <c r="E77" s="71"/>
      <c r="F77" s="71"/>
    </row>
    <row r="78" spans="1:6" ht="12.75">
      <c r="A78" s="2"/>
      <c r="B78" s="19" t="s">
        <v>25</v>
      </c>
      <c r="C78" s="7" t="s">
        <v>9</v>
      </c>
      <c r="D78" s="5">
        <v>0.08</v>
      </c>
      <c r="E78" s="71"/>
      <c r="F78" s="71"/>
    </row>
    <row r="79" spans="1:6" ht="12.75">
      <c r="A79" s="2"/>
      <c r="B79" s="2"/>
      <c r="C79" s="7"/>
      <c r="D79" s="5"/>
      <c r="E79" s="7"/>
      <c r="F79" s="7"/>
    </row>
    <row r="80" spans="1:6" ht="12.75">
      <c r="A80" s="2"/>
      <c r="B80" s="2"/>
      <c r="C80" s="7"/>
      <c r="D80" s="5"/>
      <c r="E80" s="7"/>
      <c r="F80" s="7"/>
    </row>
    <row r="81" spans="1:6" ht="12.75">
      <c r="A81" s="4" t="s">
        <v>41</v>
      </c>
      <c r="B81" s="4"/>
      <c r="C81" s="3" t="s">
        <v>9</v>
      </c>
      <c r="D81" s="3">
        <f>D83+D84+D85</f>
        <v>0.95</v>
      </c>
      <c r="E81" s="7"/>
      <c r="F81" s="7"/>
    </row>
    <row r="82" spans="1:6" ht="12.75">
      <c r="A82" s="2"/>
      <c r="B82" s="2" t="s">
        <v>8</v>
      </c>
      <c r="C82" s="7"/>
      <c r="D82" s="5"/>
      <c r="E82" s="7"/>
      <c r="F82" s="7"/>
    </row>
    <row r="83" spans="1:6" ht="12.75">
      <c r="A83" s="2"/>
      <c r="B83" s="19" t="s">
        <v>26</v>
      </c>
      <c r="C83" s="7" t="s">
        <v>9</v>
      </c>
      <c r="D83" s="8">
        <v>0.64</v>
      </c>
      <c r="E83" s="71"/>
      <c r="F83" s="71"/>
    </row>
    <row r="84" spans="1:6" ht="12.75">
      <c r="A84" s="2"/>
      <c r="B84" s="19" t="s">
        <v>27</v>
      </c>
      <c r="C84" s="7" t="s">
        <v>9</v>
      </c>
      <c r="D84" s="5">
        <v>0.06</v>
      </c>
      <c r="E84" s="71"/>
      <c r="F84" s="71"/>
    </row>
    <row r="85" spans="1:6" ht="12.75">
      <c r="A85" s="2"/>
      <c r="B85" s="19" t="s">
        <v>28</v>
      </c>
      <c r="C85" s="7" t="s">
        <v>9</v>
      </c>
      <c r="D85" s="5">
        <v>0.25</v>
      </c>
      <c r="E85" s="71"/>
      <c r="F85" s="71"/>
    </row>
    <row r="86" spans="1:6" ht="12.75">
      <c r="A86" s="2"/>
      <c r="B86" s="19"/>
      <c r="C86" s="7"/>
      <c r="D86" s="5"/>
      <c r="E86" s="7"/>
      <c r="F86" s="7"/>
    </row>
    <row r="87" spans="1:6" ht="12.75">
      <c r="A87" s="2"/>
      <c r="B87" s="4" t="s">
        <v>87</v>
      </c>
      <c r="C87" s="3" t="s">
        <v>9</v>
      </c>
      <c r="D87" s="6">
        <f>D89+D90+D91+D92</f>
        <v>2.1822</v>
      </c>
      <c r="E87" s="7"/>
      <c r="F87" s="7"/>
    </row>
    <row r="88" spans="1:6" ht="12.75">
      <c r="A88" s="2"/>
      <c r="B88" s="56" t="s">
        <v>8</v>
      </c>
      <c r="C88" s="3"/>
      <c r="D88" s="5"/>
      <c r="E88" s="7"/>
      <c r="F88" s="7"/>
    </row>
    <row r="89" spans="1:6" ht="12.75">
      <c r="A89" s="2"/>
      <c r="B89" s="56" t="s">
        <v>136</v>
      </c>
      <c r="C89" s="7" t="s">
        <v>9</v>
      </c>
      <c r="D89" s="8">
        <v>1.1</v>
      </c>
      <c r="E89" s="71"/>
      <c r="F89" s="71"/>
    </row>
    <row r="90" spans="1:6" ht="12.75">
      <c r="A90" s="2"/>
      <c r="B90" s="56" t="s">
        <v>135</v>
      </c>
      <c r="C90" s="7" t="s">
        <v>9</v>
      </c>
      <c r="D90" s="8">
        <f>D89*30.2/100</f>
        <v>0.3322</v>
      </c>
      <c r="E90" s="71"/>
      <c r="F90" s="71"/>
    </row>
    <row r="91" spans="1:6" ht="12.75">
      <c r="A91" s="2"/>
      <c r="B91" s="56" t="s">
        <v>88</v>
      </c>
      <c r="C91" s="7" t="s">
        <v>9</v>
      </c>
      <c r="D91" s="5">
        <v>0.25</v>
      </c>
      <c r="E91" s="71"/>
      <c r="F91" s="71"/>
    </row>
    <row r="92" spans="1:6" ht="12.75">
      <c r="A92" s="2"/>
      <c r="B92" s="56" t="s">
        <v>89</v>
      </c>
      <c r="C92" s="7" t="s">
        <v>9</v>
      </c>
      <c r="D92" s="8">
        <v>0.5</v>
      </c>
      <c r="E92" s="71"/>
      <c r="F92" s="71"/>
    </row>
    <row r="93" spans="1:6" ht="12.75">
      <c r="A93" s="2"/>
      <c r="B93" s="2"/>
      <c r="C93" s="7"/>
      <c r="D93" s="5"/>
      <c r="E93" s="7"/>
      <c r="F93" s="7"/>
    </row>
    <row r="94" spans="1:6" ht="12.75">
      <c r="A94" s="4" t="s">
        <v>54</v>
      </c>
      <c r="B94" s="4"/>
      <c r="C94" s="3" t="s">
        <v>9</v>
      </c>
      <c r="D94" s="3">
        <f>D96</f>
        <v>0.01</v>
      </c>
      <c r="E94" s="7"/>
      <c r="F94" s="7"/>
    </row>
    <row r="95" spans="1:6" ht="12.75">
      <c r="A95" s="2"/>
      <c r="B95" s="2" t="s">
        <v>8</v>
      </c>
      <c r="C95" s="7"/>
      <c r="D95" s="5"/>
      <c r="E95" s="7"/>
      <c r="F95" s="7"/>
    </row>
    <row r="96" spans="1:6" ht="12.75">
      <c r="A96" s="2"/>
      <c r="B96" s="2" t="s">
        <v>29</v>
      </c>
      <c r="C96" s="7" t="s">
        <v>9</v>
      </c>
      <c r="D96" s="5">
        <v>0.01</v>
      </c>
      <c r="E96" s="7"/>
      <c r="F96" s="7"/>
    </row>
    <row r="97" spans="1:6" ht="12.75">
      <c r="A97" s="2"/>
      <c r="B97" s="2"/>
      <c r="C97" s="7"/>
      <c r="D97" s="5"/>
      <c r="E97" s="7"/>
      <c r="F97" s="7"/>
    </row>
    <row r="98" spans="1:6" ht="12.75">
      <c r="A98" s="4" t="s">
        <v>30</v>
      </c>
      <c r="B98" s="4"/>
      <c r="C98" s="3" t="s">
        <v>9</v>
      </c>
      <c r="D98" s="6">
        <f>D15+D32+D49+D63+D65+D81+D94+D87</f>
        <v>31.81178</v>
      </c>
      <c r="E98" s="7"/>
      <c r="F98" s="7"/>
    </row>
    <row r="99" spans="1:6" ht="12.75">
      <c r="A99" s="4" t="s">
        <v>31</v>
      </c>
      <c r="B99" s="4"/>
      <c r="C99" s="3" t="s">
        <v>9</v>
      </c>
      <c r="D99" s="3">
        <v>5.73</v>
      </c>
      <c r="E99" s="7"/>
      <c r="F99" s="7"/>
    </row>
    <row r="100" spans="1:6" ht="12.75">
      <c r="A100" s="17" t="s">
        <v>32</v>
      </c>
      <c r="B100" s="18"/>
      <c r="C100" s="3" t="s">
        <v>9</v>
      </c>
      <c r="D100" s="6">
        <f>D98+D99</f>
        <v>37.54178</v>
      </c>
      <c r="E100" s="7"/>
      <c r="F100" s="7"/>
    </row>
    <row r="101" spans="5:6" ht="12.75">
      <c r="E101" s="65"/>
      <c r="F101" s="65"/>
    </row>
    <row r="102" spans="5:6" ht="12.75">
      <c r="E102" s="65"/>
      <c r="F102" s="65"/>
    </row>
    <row r="103" spans="5:6" ht="12.75">
      <c r="E103" s="65"/>
      <c r="F103" s="65"/>
    </row>
    <row r="104" spans="5:6" ht="12.75">
      <c r="E104" s="65"/>
      <c r="F104" s="65"/>
    </row>
    <row r="105" spans="5:6" ht="12.75">
      <c r="E105" s="65"/>
      <c r="F105" s="65"/>
    </row>
    <row r="106" spans="5:6" ht="12.75">
      <c r="E106" s="65"/>
      <c r="F106" s="65"/>
    </row>
    <row r="107" spans="2:6" ht="12.75">
      <c r="B107" s="135" t="s">
        <v>167</v>
      </c>
      <c r="C107" s="136"/>
      <c r="D107" s="136"/>
      <c r="E107" s="65"/>
      <c r="F107" s="65"/>
    </row>
    <row r="108" spans="5:6" ht="12.75">
      <c r="E108" s="65"/>
      <c r="F108" s="65"/>
    </row>
    <row r="109" spans="5:6" ht="12.75">
      <c r="E109" s="65"/>
      <c r="F109" s="65"/>
    </row>
    <row r="110" spans="5:6" ht="12.75">
      <c r="E110" s="65"/>
      <c r="F110" s="65"/>
    </row>
    <row r="111" spans="5:6" ht="12.75">
      <c r="E111" s="65"/>
      <c r="F111" s="65"/>
    </row>
    <row r="112" spans="5:6" ht="12.75">
      <c r="E112" s="65"/>
      <c r="F112" s="65"/>
    </row>
    <row r="113" spans="5:6" ht="12.75">
      <c r="E113" s="65"/>
      <c r="F113" s="65"/>
    </row>
    <row r="114" spans="5:6" ht="12.75">
      <c r="E114" s="65"/>
      <c r="F114" s="65"/>
    </row>
    <row r="115" spans="5:6" ht="12.75">
      <c r="E115" s="65"/>
      <c r="F115" s="65"/>
    </row>
    <row r="116" spans="5:6" ht="12.75">
      <c r="E116" s="65"/>
      <c r="F116" s="65"/>
    </row>
    <row r="117" spans="5:6" ht="12.75">
      <c r="E117" s="65"/>
      <c r="F117" s="65"/>
    </row>
    <row r="118" spans="5:6" ht="12.75">
      <c r="E118" s="65"/>
      <c r="F118" s="65"/>
    </row>
    <row r="119" spans="5:6" ht="12.75">
      <c r="E119" s="65"/>
      <c r="F119" s="65"/>
    </row>
    <row r="120" spans="5:6" ht="12.75">
      <c r="E120" s="65"/>
      <c r="F120" s="65"/>
    </row>
    <row r="121" spans="5:6" ht="12.75">
      <c r="E121" s="65"/>
      <c r="F121" s="65"/>
    </row>
  </sheetData>
  <sheetProtection/>
  <mergeCells count="7">
    <mergeCell ref="B107:D107"/>
    <mergeCell ref="A5:B5"/>
    <mergeCell ref="A8:B8"/>
    <mergeCell ref="A4:D4"/>
    <mergeCell ref="A1:H1"/>
    <mergeCell ref="A2:H2"/>
    <mergeCell ref="A3:H3"/>
  </mergeCells>
  <printOptions/>
  <pageMargins left="0.42" right="0.2" top="0.24" bottom="0.26" header="0.11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72.8515625" style="0" customWidth="1"/>
    <col min="3" max="3" width="9.140625" style="0" hidden="1" customWidth="1"/>
    <col min="5" max="5" width="11.00390625" style="0" customWidth="1"/>
    <col min="6" max="6" width="15.8515625" style="0" customWidth="1"/>
    <col min="7" max="7" width="15.140625" style="0" customWidth="1"/>
  </cols>
  <sheetData>
    <row r="1" spans="1:7" ht="12.75">
      <c r="A1" s="146" t="s">
        <v>33</v>
      </c>
      <c r="B1" s="141"/>
      <c r="C1" s="141"/>
      <c r="D1" s="141"/>
      <c r="E1" s="141"/>
      <c r="F1" s="141"/>
      <c r="G1" s="141"/>
    </row>
    <row r="2" spans="1:7" ht="12.75">
      <c r="A2" s="146" t="s">
        <v>1</v>
      </c>
      <c r="B2" s="141"/>
      <c r="C2" s="141"/>
      <c r="D2" s="141"/>
      <c r="E2" s="141"/>
      <c r="F2" s="141"/>
      <c r="G2" s="141"/>
    </row>
    <row r="3" spans="1:7" ht="12.75">
      <c r="A3" s="147" t="s">
        <v>169</v>
      </c>
      <c r="B3" s="148"/>
      <c r="C3" s="148"/>
      <c r="D3" s="148"/>
      <c r="E3" s="148"/>
      <c r="F3" s="148"/>
      <c r="G3" s="148"/>
    </row>
    <row r="4" spans="1:7" ht="38.25">
      <c r="A4" s="137" t="s">
        <v>2</v>
      </c>
      <c r="B4" s="138"/>
      <c r="C4" s="66"/>
      <c r="D4" s="67" t="s">
        <v>3</v>
      </c>
      <c r="E4" s="62" t="s">
        <v>34</v>
      </c>
      <c r="F4" s="68" t="s">
        <v>141</v>
      </c>
      <c r="G4" s="68" t="s">
        <v>142</v>
      </c>
    </row>
    <row r="5" spans="1:7" ht="12.75">
      <c r="A5" s="2"/>
      <c r="B5" s="2"/>
      <c r="C5" s="2"/>
      <c r="D5" s="2"/>
      <c r="E5" s="2"/>
      <c r="F5" s="69"/>
      <c r="G5" s="69"/>
    </row>
    <row r="6" spans="1:7" ht="12.75">
      <c r="A6" s="2"/>
      <c r="B6" s="2"/>
      <c r="C6" s="2"/>
      <c r="D6" s="2"/>
      <c r="E6" s="2"/>
      <c r="F6" s="69"/>
      <c r="G6" s="69"/>
    </row>
    <row r="7" spans="1:7" ht="12.75">
      <c r="A7" s="4" t="s">
        <v>38</v>
      </c>
      <c r="B7" s="4"/>
      <c r="C7" s="2"/>
      <c r="D7" s="2"/>
      <c r="E7" s="2"/>
      <c r="F7" s="69"/>
      <c r="G7" s="69"/>
    </row>
    <row r="8" spans="1:7" ht="12.75">
      <c r="A8" s="2"/>
      <c r="B8" s="2"/>
      <c r="C8" s="2"/>
      <c r="D8" s="2"/>
      <c r="E8" s="2"/>
      <c r="F8" s="69"/>
      <c r="G8" s="69"/>
    </row>
    <row r="9" spans="1:7" ht="12.75">
      <c r="A9" s="2" t="s">
        <v>55</v>
      </c>
      <c r="B9" s="2"/>
      <c r="C9" s="2"/>
      <c r="D9" s="3" t="s">
        <v>5</v>
      </c>
      <c r="E9" s="3">
        <v>42697.8</v>
      </c>
      <c r="F9" s="69"/>
      <c r="G9" s="69"/>
    </row>
    <row r="10" spans="1:7" ht="12.75">
      <c r="A10" s="2" t="s">
        <v>42</v>
      </c>
      <c r="B10" s="2"/>
      <c r="C10" s="2"/>
      <c r="D10" s="5" t="s">
        <v>5</v>
      </c>
      <c r="E10" s="5">
        <v>179.5</v>
      </c>
      <c r="F10" s="69"/>
      <c r="G10" s="69"/>
    </row>
    <row r="11" spans="1:7" ht="12.75">
      <c r="A11" s="4" t="s">
        <v>39</v>
      </c>
      <c r="B11" s="4"/>
      <c r="C11" s="2"/>
      <c r="D11" s="5"/>
      <c r="E11" s="2"/>
      <c r="F11" s="69"/>
      <c r="G11" s="69"/>
    </row>
    <row r="12" spans="1:7" ht="12.75">
      <c r="A12" s="4" t="s">
        <v>6</v>
      </c>
      <c r="B12" s="4"/>
      <c r="C12" s="2"/>
      <c r="D12" s="3" t="s">
        <v>9</v>
      </c>
      <c r="E12" s="6">
        <f>E98</f>
        <v>36.57252</v>
      </c>
      <c r="F12" s="69"/>
      <c r="G12" s="69"/>
    </row>
    <row r="13" spans="1:7" ht="12.75">
      <c r="A13" s="4"/>
      <c r="B13" s="4"/>
      <c r="C13" s="2"/>
      <c r="D13" s="5"/>
      <c r="E13" s="2"/>
      <c r="F13" s="69"/>
      <c r="G13" s="69"/>
    </row>
    <row r="14" spans="1:7" ht="12.75">
      <c r="A14" s="4" t="s">
        <v>100</v>
      </c>
      <c r="B14" s="4"/>
      <c r="C14" s="4"/>
      <c r="D14" s="3" t="s">
        <v>7</v>
      </c>
      <c r="E14" s="6">
        <f>E17+E27+E28+E29</f>
        <v>7.22946</v>
      </c>
      <c r="F14" s="69"/>
      <c r="G14" s="69"/>
    </row>
    <row r="15" spans="1:7" ht="12.75">
      <c r="A15" s="4" t="s">
        <v>43</v>
      </c>
      <c r="B15" s="4"/>
      <c r="C15" s="4"/>
      <c r="D15" s="5"/>
      <c r="E15" s="3"/>
      <c r="F15" s="69"/>
      <c r="G15" s="69"/>
    </row>
    <row r="16" spans="1:7" ht="12.75">
      <c r="A16" s="2"/>
      <c r="B16" s="2" t="s">
        <v>110</v>
      </c>
      <c r="C16" s="2"/>
      <c r="D16" s="3"/>
      <c r="E16" s="5"/>
      <c r="F16" s="69"/>
      <c r="G16" s="69"/>
    </row>
    <row r="17" spans="1:7" ht="12.75">
      <c r="A17" s="2"/>
      <c r="B17" s="2" t="s">
        <v>109</v>
      </c>
      <c r="C17" s="2"/>
      <c r="D17" s="3" t="s">
        <v>9</v>
      </c>
      <c r="E17" s="6">
        <f>E19+E23+E24+E25+E26+E21</f>
        <v>5.23</v>
      </c>
      <c r="F17" s="69"/>
      <c r="G17" s="69"/>
    </row>
    <row r="18" spans="1:7" ht="12.75">
      <c r="A18" s="2"/>
      <c r="B18" s="24" t="s">
        <v>71</v>
      </c>
      <c r="C18" s="2"/>
      <c r="D18" s="7" t="s">
        <v>5</v>
      </c>
      <c r="E18" s="5">
        <v>40761</v>
      </c>
      <c r="F18" s="69"/>
      <c r="G18" s="69"/>
    </row>
    <row r="19" spans="1:7" ht="12.75">
      <c r="A19" s="2"/>
      <c r="B19" s="24" t="s">
        <v>72</v>
      </c>
      <c r="C19" s="2"/>
      <c r="D19" s="7" t="s">
        <v>9</v>
      </c>
      <c r="E19" s="8">
        <v>1.72</v>
      </c>
      <c r="F19" s="75" t="s">
        <v>143</v>
      </c>
      <c r="G19" s="77" t="s">
        <v>146</v>
      </c>
    </row>
    <row r="20" spans="1:7" ht="12.75">
      <c r="A20" s="2"/>
      <c r="B20" s="82" t="s">
        <v>115</v>
      </c>
      <c r="C20" s="78"/>
      <c r="D20" s="75" t="s">
        <v>5</v>
      </c>
      <c r="E20" s="79">
        <v>9346.3</v>
      </c>
      <c r="F20" s="75"/>
      <c r="G20" s="77"/>
    </row>
    <row r="21" spans="1:7" ht="25.5">
      <c r="A21" s="2"/>
      <c r="B21" s="82" t="s">
        <v>158</v>
      </c>
      <c r="C21" s="78"/>
      <c r="D21" s="75" t="s">
        <v>9</v>
      </c>
      <c r="E21" s="79">
        <v>0.04</v>
      </c>
      <c r="F21" s="75" t="s">
        <v>154</v>
      </c>
      <c r="G21" s="77" t="s">
        <v>147</v>
      </c>
    </row>
    <row r="22" spans="1:7" ht="12.75">
      <c r="A22" s="2"/>
      <c r="B22" s="82" t="s">
        <v>62</v>
      </c>
      <c r="C22" s="78"/>
      <c r="D22" s="75" t="s">
        <v>5</v>
      </c>
      <c r="E22" s="79">
        <v>6727</v>
      </c>
      <c r="F22" s="75"/>
      <c r="G22" s="77"/>
    </row>
    <row r="23" spans="1:7" ht="12.75">
      <c r="A23" s="2"/>
      <c r="B23" s="82" t="s">
        <v>63</v>
      </c>
      <c r="C23" s="78"/>
      <c r="D23" s="75" t="s">
        <v>9</v>
      </c>
      <c r="E23" s="79">
        <v>1.53</v>
      </c>
      <c r="F23" s="75" t="s">
        <v>143</v>
      </c>
      <c r="G23" s="77" t="s">
        <v>146</v>
      </c>
    </row>
    <row r="24" spans="1:7" ht="12.75">
      <c r="A24" s="2"/>
      <c r="B24" s="82" t="s">
        <v>64</v>
      </c>
      <c r="C24" s="78"/>
      <c r="D24" s="75" t="s">
        <v>9</v>
      </c>
      <c r="E24" s="76">
        <v>1.48</v>
      </c>
      <c r="F24" s="75" t="s">
        <v>143</v>
      </c>
      <c r="G24" s="77" t="s">
        <v>146</v>
      </c>
    </row>
    <row r="25" spans="1:7" ht="12.75">
      <c r="A25" s="2"/>
      <c r="B25" s="82" t="s">
        <v>74</v>
      </c>
      <c r="C25" s="78"/>
      <c r="D25" s="75" t="s">
        <v>9</v>
      </c>
      <c r="E25" s="79">
        <v>0.25</v>
      </c>
      <c r="F25" s="75" t="s">
        <v>159</v>
      </c>
      <c r="G25" s="77" t="s">
        <v>146</v>
      </c>
    </row>
    <row r="26" spans="1:7" ht="12.75">
      <c r="A26" s="2"/>
      <c r="B26" s="82" t="s">
        <v>75</v>
      </c>
      <c r="C26" s="78"/>
      <c r="D26" s="75" t="s">
        <v>9</v>
      </c>
      <c r="E26" s="79">
        <v>0.21</v>
      </c>
      <c r="F26" s="75" t="s">
        <v>143</v>
      </c>
      <c r="G26" s="77" t="s">
        <v>146</v>
      </c>
    </row>
    <row r="27" spans="1:7" ht="12.75">
      <c r="A27" s="2"/>
      <c r="B27" s="78" t="s">
        <v>135</v>
      </c>
      <c r="C27" s="78"/>
      <c r="D27" s="75" t="s">
        <v>9</v>
      </c>
      <c r="E27" s="76">
        <f>E17*30.2/100</f>
        <v>1.57946</v>
      </c>
      <c r="F27" s="75" t="s">
        <v>143</v>
      </c>
      <c r="G27" s="77" t="s">
        <v>146</v>
      </c>
    </row>
    <row r="28" spans="1:7" ht="25.5">
      <c r="A28" s="2"/>
      <c r="B28" s="78" t="s">
        <v>10</v>
      </c>
      <c r="C28" s="78"/>
      <c r="D28" s="75" t="s">
        <v>9</v>
      </c>
      <c r="E28" s="76">
        <v>0.12</v>
      </c>
      <c r="F28" s="84" t="s">
        <v>148</v>
      </c>
      <c r="G28" s="71" t="s">
        <v>147</v>
      </c>
    </row>
    <row r="29" spans="1:7" ht="25.5">
      <c r="A29" s="2"/>
      <c r="B29" s="78" t="s">
        <v>11</v>
      </c>
      <c r="C29" s="78"/>
      <c r="D29" s="75" t="s">
        <v>9</v>
      </c>
      <c r="E29" s="76">
        <v>0.3</v>
      </c>
      <c r="F29" s="80" t="s">
        <v>152</v>
      </c>
      <c r="G29" s="71" t="s">
        <v>147</v>
      </c>
    </row>
    <row r="30" spans="1:7" ht="12.75">
      <c r="A30" s="4" t="s">
        <v>116</v>
      </c>
      <c r="B30" s="86"/>
      <c r="C30" s="86"/>
      <c r="D30" s="87" t="s">
        <v>9</v>
      </c>
      <c r="E30" s="88">
        <f>E33+E35+E37+E39+E41+E43+E45+E47</f>
        <v>10.68</v>
      </c>
      <c r="F30" s="89"/>
      <c r="G30" s="84"/>
    </row>
    <row r="31" spans="1:7" ht="12.75">
      <c r="A31" s="2"/>
      <c r="B31" s="90" t="s">
        <v>13</v>
      </c>
      <c r="C31" s="78"/>
      <c r="D31" s="75"/>
      <c r="E31" s="79"/>
      <c r="F31" s="85"/>
      <c r="G31" s="85"/>
    </row>
    <row r="32" spans="1:7" ht="12.75">
      <c r="A32" s="2"/>
      <c r="B32" s="78" t="s">
        <v>117</v>
      </c>
      <c r="C32" s="78"/>
      <c r="D32" s="75"/>
      <c r="E32" s="79"/>
      <c r="F32" s="85"/>
      <c r="G32" s="85"/>
    </row>
    <row r="33" spans="1:7" ht="12.75">
      <c r="A33" s="2"/>
      <c r="B33" s="78" t="s">
        <v>118</v>
      </c>
      <c r="C33" s="78"/>
      <c r="D33" s="75" t="s">
        <v>9</v>
      </c>
      <c r="E33" s="91">
        <v>0.15</v>
      </c>
      <c r="F33" s="72" t="s">
        <v>163</v>
      </c>
      <c r="G33" s="71" t="s">
        <v>146</v>
      </c>
    </row>
    <row r="34" spans="1:7" ht="12.75">
      <c r="A34" s="2"/>
      <c r="B34" s="78" t="s">
        <v>119</v>
      </c>
      <c r="C34" s="78"/>
      <c r="D34" s="75"/>
      <c r="E34" s="91"/>
      <c r="F34" s="92"/>
      <c r="G34" s="84"/>
    </row>
    <row r="35" spans="1:7" ht="12.75">
      <c r="A35" s="2"/>
      <c r="B35" s="78" t="s">
        <v>120</v>
      </c>
      <c r="C35" s="78"/>
      <c r="D35" s="75" t="s">
        <v>9</v>
      </c>
      <c r="E35" s="93">
        <v>3.3</v>
      </c>
      <c r="F35" s="75" t="s">
        <v>143</v>
      </c>
      <c r="G35" s="75" t="s">
        <v>146</v>
      </c>
    </row>
    <row r="36" spans="1:7" ht="12.75">
      <c r="A36" s="2"/>
      <c r="B36" s="78" t="s">
        <v>121</v>
      </c>
      <c r="C36" s="78"/>
      <c r="D36" s="75"/>
      <c r="E36" s="91"/>
      <c r="F36" s="75"/>
      <c r="G36" s="75"/>
    </row>
    <row r="37" spans="1:7" ht="25.5">
      <c r="A37" s="2"/>
      <c r="B37" s="78" t="s">
        <v>122</v>
      </c>
      <c r="C37" s="78"/>
      <c r="D37" s="75" t="s">
        <v>9</v>
      </c>
      <c r="E37" s="93">
        <v>0.11</v>
      </c>
      <c r="F37" s="7" t="s">
        <v>160</v>
      </c>
      <c r="G37" s="77" t="s">
        <v>147</v>
      </c>
    </row>
    <row r="38" spans="1:7" ht="12.75">
      <c r="A38" s="2"/>
      <c r="B38" s="78" t="s">
        <v>123</v>
      </c>
      <c r="C38" s="78"/>
      <c r="D38" s="75"/>
      <c r="E38" s="91"/>
      <c r="F38" s="83"/>
      <c r="G38" s="84"/>
    </row>
    <row r="39" spans="1:7" ht="25.5">
      <c r="A39" s="2"/>
      <c r="B39" s="78" t="s">
        <v>124</v>
      </c>
      <c r="C39" s="78"/>
      <c r="D39" s="75" t="s">
        <v>9</v>
      </c>
      <c r="E39" s="93">
        <v>3.1</v>
      </c>
      <c r="F39" s="75" t="s">
        <v>145</v>
      </c>
      <c r="G39" s="77" t="s">
        <v>147</v>
      </c>
    </row>
    <row r="40" spans="1:7" ht="12.75">
      <c r="A40" s="2"/>
      <c r="B40" s="78" t="s">
        <v>125</v>
      </c>
      <c r="C40" s="78"/>
      <c r="D40" s="75"/>
      <c r="E40" s="91"/>
      <c r="F40" s="84"/>
      <c r="G40" s="84"/>
    </row>
    <row r="41" spans="1:7" ht="25.5">
      <c r="A41" s="2"/>
      <c r="B41" s="78" t="s">
        <v>126</v>
      </c>
      <c r="C41" s="78"/>
      <c r="D41" s="75" t="s">
        <v>9</v>
      </c>
      <c r="E41" s="93">
        <v>3.06</v>
      </c>
      <c r="F41" s="75" t="s">
        <v>145</v>
      </c>
      <c r="G41" s="77" t="s">
        <v>147</v>
      </c>
    </row>
    <row r="42" spans="1:7" ht="12.75">
      <c r="A42" s="2"/>
      <c r="B42" s="78" t="s">
        <v>127</v>
      </c>
      <c r="C42" s="78"/>
      <c r="D42" s="75"/>
      <c r="E42" s="91"/>
      <c r="F42" s="83"/>
      <c r="G42" s="84"/>
    </row>
    <row r="43" spans="1:7" ht="12.75">
      <c r="A43" s="2"/>
      <c r="B43" s="78" t="s">
        <v>128</v>
      </c>
      <c r="C43" s="78"/>
      <c r="D43" s="75" t="s">
        <v>9</v>
      </c>
      <c r="E43" s="93">
        <v>0.2</v>
      </c>
      <c r="F43" s="85" t="s">
        <v>161</v>
      </c>
      <c r="G43" s="75" t="s">
        <v>146</v>
      </c>
    </row>
    <row r="44" spans="1:7" ht="12.75">
      <c r="A44" s="2"/>
      <c r="B44" s="78" t="s">
        <v>129</v>
      </c>
      <c r="C44" s="78"/>
      <c r="D44" s="75"/>
      <c r="E44" s="91"/>
      <c r="F44" s="85"/>
      <c r="G44" s="83"/>
    </row>
    <row r="45" spans="1:7" ht="25.5">
      <c r="A45" s="2"/>
      <c r="B45" s="78" t="s">
        <v>130</v>
      </c>
      <c r="C45" s="78"/>
      <c r="D45" s="75" t="s">
        <v>9</v>
      </c>
      <c r="E45" s="76">
        <v>0.18</v>
      </c>
      <c r="F45" s="84" t="s">
        <v>147</v>
      </c>
      <c r="G45" s="84" t="s">
        <v>147</v>
      </c>
    </row>
    <row r="46" spans="1:7" ht="12.75">
      <c r="A46" s="2"/>
      <c r="B46" s="78" t="s">
        <v>155</v>
      </c>
      <c r="C46" s="78"/>
      <c r="D46" s="75"/>
      <c r="E46" s="76"/>
      <c r="F46" s="84"/>
      <c r="G46" s="84"/>
    </row>
    <row r="47" spans="1:7" ht="12.75">
      <c r="A47" s="2"/>
      <c r="B47" s="78" t="s">
        <v>156</v>
      </c>
      <c r="C47" s="78"/>
      <c r="D47" s="75" t="s">
        <v>9</v>
      </c>
      <c r="E47" s="76">
        <v>0.58</v>
      </c>
      <c r="F47" s="85" t="s">
        <v>157</v>
      </c>
      <c r="G47" s="75" t="s">
        <v>146</v>
      </c>
    </row>
    <row r="48" spans="1:7" ht="12.75">
      <c r="A48" s="2"/>
      <c r="B48" s="78"/>
      <c r="C48" s="78"/>
      <c r="D48" s="75"/>
      <c r="E48" s="76"/>
      <c r="F48" s="85"/>
      <c r="G48" s="85"/>
    </row>
    <row r="49" spans="1:7" ht="12.75">
      <c r="A49" s="4" t="s">
        <v>99</v>
      </c>
      <c r="B49" s="86"/>
      <c r="C49" s="86"/>
      <c r="D49" s="87" t="s">
        <v>9</v>
      </c>
      <c r="E49" s="88">
        <f>E52+E57+E59+E60+E61</f>
        <v>8.51966</v>
      </c>
      <c r="F49" s="85"/>
      <c r="G49" s="85"/>
    </row>
    <row r="50" spans="1:7" ht="12.75">
      <c r="A50" s="4"/>
      <c r="B50" s="86" t="s">
        <v>8</v>
      </c>
      <c r="C50" s="86"/>
      <c r="D50" s="87"/>
      <c r="E50" s="88"/>
      <c r="F50" s="85"/>
      <c r="G50" s="85"/>
    </row>
    <row r="51" spans="1:7" ht="12.75">
      <c r="A51" s="2"/>
      <c r="B51" s="86" t="s">
        <v>111</v>
      </c>
      <c r="C51" s="78"/>
      <c r="D51" s="75"/>
      <c r="E51" s="79"/>
      <c r="F51" s="85"/>
      <c r="G51" s="85"/>
    </row>
    <row r="52" spans="1:7" ht="12.75">
      <c r="A52" s="2"/>
      <c r="B52" s="86" t="s">
        <v>80</v>
      </c>
      <c r="C52" s="78"/>
      <c r="D52" s="87" t="s">
        <v>9</v>
      </c>
      <c r="E52" s="88">
        <f>E53+E56+E58+E54+E55</f>
        <v>5.33</v>
      </c>
      <c r="F52" s="85"/>
      <c r="G52" s="85"/>
    </row>
    <row r="53" spans="1:7" ht="12.75">
      <c r="A53" s="2"/>
      <c r="B53" s="82" t="s">
        <v>95</v>
      </c>
      <c r="C53" s="78"/>
      <c r="D53" s="75" t="s">
        <v>9</v>
      </c>
      <c r="E53" s="76">
        <v>1.2</v>
      </c>
      <c r="F53" s="84" t="s">
        <v>148</v>
      </c>
      <c r="G53" s="84" t="s">
        <v>144</v>
      </c>
    </row>
    <row r="54" spans="1:7" ht="12.75">
      <c r="A54" s="2"/>
      <c r="B54" s="82" t="s">
        <v>76</v>
      </c>
      <c r="C54" s="78"/>
      <c r="D54" s="75" t="s">
        <v>9</v>
      </c>
      <c r="E54" s="76">
        <v>1</v>
      </c>
      <c r="F54" s="84" t="s">
        <v>148</v>
      </c>
      <c r="G54" s="85" t="s">
        <v>150</v>
      </c>
    </row>
    <row r="55" spans="1:7" ht="12.75">
      <c r="A55" s="2"/>
      <c r="B55" s="82" t="s">
        <v>77</v>
      </c>
      <c r="C55" s="78"/>
      <c r="D55" s="75" t="s">
        <v>9</v>
      </c>
      <c r="E55" s="79">
        <v>0.23</v>
      </c>
      <c r="F55" s="84" t="s">
        <v>148</v>
      </c>
      <c r="G55" s="85" t="s">
        <v>149</v>
      </c>
    </row>
    <row r="56" spans="1:7" ht="12.75">
      <c r="A56" s="2"/>
      <c r="B56" s="82" t="s">
        <v>78</v>
      </c>
      <c r="C56" s="78"/>
      <c r="D56" s="75" t="s">
        <v>9</v>
      </c>
      <c r="E56" s="79">
        <v>2.1</v>
      </c>
      <c r="F56" s="75" t="s">
        <v>145</v>
      </c>
      <c r="G56" s="75" t="s">
        <v>145</v>
      </c>
    </row>
    <row r="57" spans="1:7" ht="25.5">
      <c r="A57" s="2"/>
      <c r="B57" s="78" t="s">
        <v>19</v>
      </c>
      <c r="C57" s="78"/>
      <c r="D57" s="75" t="s">
        <v>9</v>
      </c>
      <c r="E57" s="76">
        <v>0.3</v>
      </c>
      <c r="F57" s="84" t="s">
        <v>148</v>
      </c>
      <c r="G57" s="71" t="s">
        <v>147</v>
      </c>
    </row>
    <row r="58" spans="1:7" ht="12.75">
      <c r="A58" s="2"/>
      <c r="B58" s="82" t="s">
        <v>94</v>
      </c>
      <c r="C58" s="78"/>
      <c r="D58" s="75" t="s">
        <v>9</v>
      </c>
      <c r="E58" s="76">
        <v>0.8</v>
      </c>
      <c r="F58" s="84" t="s">
        <v>148</v>
      </c>
      <c r="G58" s="84" t="s">
        <v>144</v>
      </c>
    </row>
    <row r="59" spans="1:7" ht="25.5">
      <c r="A59" s="2"/>
      <c r="B59" s="78" t="s">
        <v>19</v>
      </c>
      <c r="C59" s="78"/>
      <c r="D59" s="75" t="s">
        <v>9</v>
      </c>
      <c r="E59" s="76">
        <v>0.22</v>
      </c>
      <c r="F59" s="84" t="s">
        <v>148</v>
      </c>
      <c r="G59" s="71" t="s">
        <v>147</v>
      </c>
    </row>
    <row r="60" spans="1:7" ht="12.75">
      <c r="A60" s="2"/>
      <c r="B60" s="78" t="s">
        <v>135</v>
      </c>
      <c r="C60" s="78"/>
      <c r="D60" s="75" t="s">
        <v>9</v>
      </c>
      <c r="E60" s="76">
        <f>E52*30.2/100</f>
        <v>1.60966</v>
      </c>
      <c r="F60" s="84" t="s">
        <v>148</v>
      </c>
      <c r="G60" s="84" t="s">
        <v>144</v>
      </c>
    </row>
    <row r="61" spans="1:7" ht="25.5">
      <c r="A61" s="2"/>
      <c r="B61" s="78" t="s">
        <v>114</v>
      </c>
      <c r="C61" s="78"/>
      <c r="D61" s="75" t="s">
        <v>9</v>
      </c>
      <c r="E61" s="76">
        <v>1.06</v>
      </c>
      <c r="F61" s="84" t="s">
        <v>147</v>
      </c>
      <c r="G61" s="96" t="s">
        <v>151</v>
      </c>
    </row>
    <row r="62" spans="1:7" ht="12.75">
      <c r="A62" s="4"/>
      <c r="B62" s="86"/>
      <c r="C62" s="86"/>
      <c r="D62" s="87"/>
      <c r="E62" s="87"/>
      <c r="F62" s="85"/>
      <c r="G62" s="85"/>
    </row>
    <row r="63" spans="1:7" ht="12.75">
      <c r="A63" s="4" t="s">
        <v>98</v>
      </c>
      <c r="B63" s="86"/>
      <c r="C63" s="86"/>
      <c r="D63" s="87" t="s">
        <v>9</v>
      </c>
      <c r="E63" s="87">
        <v>0.06</v>
      </c>
      <c r="F63" s="85"/>
      <c r="G63" s="85"/>
    </row>
    <row r="64" spans="1:7" ht="12.75">
      <c r="A64" s="2"/>
      <c r="B64" s="78"/>
      <c r="C64" s="78"/>
      <c r="D64" s="87"/>
      <c r="E64" s="79"/>
      <c r="F64" s="85"/>
      <c r="G64" s="85"/>
    </row>
    <row r="65" spans="1:7" ht="12.75">
      <c r="A65" s="4" t="s">
        <v>97</v>
      </c>
      <c r="B65" s="86"/>
      <c r="C65" s="86"/>
      <c r="D65" s="87" t="s">
        <v>9</v>
      </c>
      <c r="E65" s="88">
        <f>E67+E68+E69+E74</f>
        <v>1.3612</v>
      </c>
      <c r="F65" s="85"/>
      <c r="G65" s="85"/>
    </row>
    <row r="66" spans="1:7" ht="12.75">
      <c r="A66" s="4"/>
      <c r="B66" s="86" t="s">
        <v>8</v>
      </c>
      <c r="C66" s="86"/>
      <c r="D66" s="75"/>
      <c r="E66" s="88"/>
      <c r="F66" s="94"/>
      <c r="G66" s="78"/>
    </row>
    <row r="67" spans="1:7" ht="12.75">
      <c r="A67" s="5" t="s">
        <v>50</v>
      </c>
      <c r="B67" s="78" t="s">
        <v>112</v>
      </c>
      <c r="C67" s="78"/>
      <c r="D67" s="75" t="s">
        <v>9</v>
      </c>
      <c r="E67" s="76">
        <v>0.6</v>
      </c>
      <c r="F67" s="84"/>
      <c r="G67" s="84"/>
    </row>
    <row r="68" spans="1:7" ht="12.75">
      <c r="A68" s="5" t="s">
        <v>51</v>
      </c>
      <c r="B68" s="78" t="s">
        <v>135</v>
      </c>
      <c r="C68" s="78"/>
      <c r="D68" s="75" t="s">
        <v>9</v>
      </c>
      <c r="E68" s="76">
        <f>E67*30.2/100</f>
        <v>0.18119999999999997</v>
      </c>
      <c r="F68" s="84"/>
      <c r="G68" s="84"/>
    </row>
    <row r="69" spans="1:7" ht="12.75">
      <c r="A69" s="5"/>
      <c r="B69" s="78" t="s">
        <v>20</v>
      </c>
      <c r="C69" s="78"/>
      <c r="D69" s="95" t="s">
        <v>9</v>
      </c>
      <c r="E69" s="76">
        <v>0.4</v>
      </c>
      <c r="F69" s="84"/>
      <c r="G69" s="84"/>
    </row>
    <row r="70" spans="1:7" ht="12.75">
      <c r="A70" s="5" t="s">
        <v>52</v>
      </c>
      <c r="B70" s="82" t="s">
        <v>21</v>
      </c>
      <c r="C70" s="78"/>
      <c r="D70" s="87"/>
      <c r="E70" s="78"/>
      <c r="F70" s="85"/>
      <c r="G70" s="85"/>
    </row>
    <row r="71" spans="1:7" ht="12.75">
      <c r="A71" s="5"/>
      <c r="B71" s="82" t="s">
        <v>22</v>
      </c>
      <c r="C71" s="78"/>
      <c r="D71" s="75"/>
      <c r="E71" s="79"/>
      <c r="F71" s="85"/>
      <c r="G71" s="85"/>
    </row>
    <row r="72" spans="1:7" ht="12.75">
      <c r="A72" s="5"/>
      <c r="B72" s="24" t="s">
        <v>23</v>
      </c>
      <c r="C72" s="2"/>
      <c r="D72" s="7"/>
      <c r="E72" s="5"/>
      <c r="F72" s="64"/>
      <c r="G72" s="64"/>
    </row>
    <row r="73" spans="1:7" ht="12.75">
      <c r="A73" s="5"/>
      <c r="B73" s="24" t="s">
        <v>139</v>
      </c>
      <c r="C73" s="2"/>
      <c r="D73" s="7"/>
      <c r="E73" s="7"/>
      <c r="F73" s="64"/>
      <c r="G73" s="64"/>
    </row>
    <row r="74" spans="1:7" ht="12.75">
      <c r="A74" s="5" t="s">
        <v>53</v>
      </c>
      <c r="B74" s="2" t="s">
        <v>49</v>
      </c>
      <c r="C74" s="2"/>
      <c r="D74" s="7" t="s">
        <v>9</v>
      </c>
      <c r="E74" s="53">
        <f>E76+E77</f>
        <v>0.18</v>
      </c>
      <c r="F74" s="63"/>
      <c r="G74" s="63"/>
    </row>
    <row r="75" spans="1:7" ht="12.75">
      <c r="A75" s="2"/>
      <c r="B75" s="2" t="s">
        <v>8</v>
      </c>
      <c r="C75" s="2"/>
      <c r="D75" s="7"/>
      <c r="E75" s="5"/>
      <c r="F75" s="64"/>
      <c r="G75" s="64"/>
    </row>
    <row r="76" spans="1:7" ht="12.75">
      <c r="A76" s="2"/>
      <c r="B76" s="24" t="s">
        <v>81</v>
      </c>
      <c r="C76" s="2"/>
      <c r="D76" s="3"/>
      <c r="E76" s="8">
        <v>0.1</v>
      </c>
      <c r="F76" s="63"/>
      <c r="G76" s="63"/>
    </row>
    <row r="77" spans="1:7" ht="12.75">
      <c r="A77" s="2"/>
      <c r="B77" s="24" t="s">
        <v>82</v>
      </c>
      <c r="C77" s="2"/>
      <c r="D77" s="3"/>
      <c r="E77" s="5">
        <v>0.08</v>
      </c>
      <c r="F77" s="63"/>
      <c r="G77" s="63"/>
    </row>
    <row r="78" spans="1:7" ht="12.75">
      <c r="A78" s="58" t="s">
        <v>96</v>
      </c>
      <c r="B78" s="4" t="s">
        <v>35</v>
      </c>
      <c r="C78" s="4"/>
      <c r="D78" s="3" t="s">
        <v>9</v>
      </c>
      <c r="E78" s="3">
        <f>E80+E81+E82</f>
        <v>0.95</v>
      </c>
      <c r="F78" s="64"/>
      <c r="G78" s="64"/>
    </row>
    <row r="79" spans="1:7" ht="12.75">
      <c r="A79" s="2"/>
      <c r="B79" s="2" t="s">
        <v>8</v>
      </c>
      <c r="C79" s="2"/>
      <c r="D79" s="7"/>
      <c r="E79" s="5"/>
      <c r="F79" s="64"/>
      <c r="G79" s="64"/>
    </row>
    <row r="80" spans="1:7" ht="12.75">
      <c r="A80" s="2"/>
      <c r="B80" s="24" t="s">
        <v>83</v>
      </c>
      <c r="C80" s="2"/>
      <c r="D80" s="7" t="s">
        <v>9</v>
      </c>
      <c r="E80" s="8">
        <v>0.64</v>
      </c>
      <c r="F80" s="63"/>
      <c r="G80" s="63"/>
    </row>
    <row r="81" spans="1:7" ht="12.75">
      <c r="A81" s="2"/>
      <c r="B81" s="24" t="s">
        <v>84</v>
      </c>
      <c r="C81" s="2"/>
      <c r="D81" s="7" t="s">
        <v>9</v>
      </c>
      <c r="E81" s="5">
        <v>0.06</v>
      </c>
      <c r="F81" s="63"/>
      <c r="G81" s="63"/>
    </row>
    <row r="82" spans="1:7" ht="12.75">
      <c r="A82" s="2"/>
      <c r="B82" s="24" t="s">
        <v>85</v>
      </c>
      <c r="C82" s="2"/>
      <c r="D82" s="3" t="s">
        <v>9</v>
      </c>
      <c r="E82" s="5">
        <v>0.25</v>
      </c>
      <c r="F82" s="63"/>
      <c r="G82" s="63"/>
    </row>
    <row r="83" spans="1:7" ht="12.75">
      <c r="A83" s="2"/>
      <c r="B83" s="24"/>
      <c r="C83" s="2"/>
      <c r="D83" s="3"/>
      <c r="E83" s="5"/>
      <c r="F83" s="63"/>
      <c r="G83" s="63"/>
    </row>
    <row r="84" spans="1:7" ht="12.75">
      <c r="A84" s="3">
        <v>2.7</v>
      </c>
      <c r="B84" s="4" t="s">
        <v>87</v>
      </c>
      <c r="C84" s="2"/>
      <c r="D84" s="3" t="s">
        <v>9</v>
      </c>
      <c r="E84" s="6">
        <f>E86+E87+E88+E89</f>
        <v>2.1822</v>
      </c>
      <c r="F84" s="63"/>
      <c r="G84" s="63"/>
    </row>
    <row r="85" spans="1:7" ht="12.75">
      <c r="A85" s="2"/>
      <c r="B85" s="56" t="s">
        <v>8</v>
      </c>
      <c r="C85" s="57"/>
      <c r="D85" s="3"/>
      <c r="E85" s="5"/>
      <c r="F85" s="64"/>
      <c r="G85" s="64"/>
    </row>
    <row r="86" spans="1:7" ht="12.75">
      <c r="A86" s="2"/>
      <c r="B86" s="56" t="s">
        <v>113</v>
      </c>
      <c r="C86" s="57"/>
      <c r="D86" s="7" t="s">
        <v>9</v>
      </c>
      <c r="E86" s="8">
        <v>1.1</v>
      </c>
      <c r="F86" s="63"/>
      <c r="G86" s="63"/>
    </row>
    <row r="87" spans="1:7" ht="12.75">
      <c r="A87" s="2"/>
      <c r="B87" s="56" t="s">
        <v>135</v>
      </c>
      <c r="C87" s="57"/>
      <c r="D87" s="7" t="s">
        <v>9</v>
      </c>
      <c r="E87" s="8">
        <f>E86*30.2/100</f>
        <v>0.3322</v>
      </c>
      <c r="F87" s="63"/>
      <c r="G87" s="63"/>
    </row>
    <row r="88" spans="1:7" ht="12.75">
      <c r="A88" s="2"/>
      <c r="B88" s="56" t="s">
        <v>88</v>
      </c>
      <c r="C88" s="57"/>
      <c r="D88" s="7" t="s">
        <v>9</v>
      </c>
      <c r="E88" s="5">
        <v>0.25</v>
      </c>
      <c r="F88" s="63"/>
      <c r="G88" s="63"/>
    </row>
    <row r="89" spans="1:7" ht="12.75">
      <c r="A89" s="2"/>
      <c r="B89" s="56" t="s">
        <v>89</v>
      </c>
      <c r="C89" s="57"/>
      <c r="D89" s="7" t="s">
        <v>9</v>
      </c>
      <c r="E89" s="8">
        <v>0.5</v>
      </c>
      <c r="F89" s="63"/>
      <c r="G89" s="63"/>
    </row>
    <row r="90" spans="1:7" ht="12.75">
      <c r="A90" s="2"/>
      <c r="B90" s="24"/>
      <c r="C90" s="2"/>
      <c r="D90" s="3"/>
      <c r="E90" s="5"/>
      <c r="F90" s="63"/>
      <c r="G90" s="63"/>
    </row>
    <row r="91" spans="1:7" ht="12.75">
      <c r="A91" s="2"/>
      <c r="B91" s="2"/>
      <c r="C91" s="2"/>
      <c r="D91" s="3"/>
      <c r="E91" s="5"/>
      <c r="F91" s="63"/>
      <c r="G91" s="63"/>
    </row>
    <row r="92" spans="1:7" ht="12.75">
      <c r="A92" s="4" t="s">
        <v>101</v>
      </c>
      <c r="B92" s="4"/>
      <c r="C92" s="4"/>
      <c r="D92" s="3" t="s">
        <v>9</v>
      </c>
      <c r="E92" s="3">
        <v>0.01</v>
      </c>
      <c r="F92" s="64"/>
      <c r="G92" s="64"/>
    </row>
    <row r="93" spans="1:7" ht="12.75">
      <c r="A93" s="2"/>
      <c r="B93" s="2" t="s">
        <v>8</v>
      </c>
      <c r="C93" s="2"/>
      <c r="D93" s="7"/>
      <c r="E93" s="5"/>
      <c r="F93" s="64"/>
      <c r="G93" s="64"/>
    </row>
    <row r="94" spans="1:7" ht="12.75">
      <c r="A94" s="2"/>
      <c r="B94" s="24" t="s">
        <v>86</v>
      </c>
      <c r="C94" s="2"/>
      <c r="D94" s="7" t="s">
        <v>9</v>
      </c>
      <c r="E94" s="5">
        <v>0.01</v>
      </c>
      <c r="F94" s="70"/>
      <c r="G94" s="64"/>
    </row>
    <row r="95" spans="1:7" ht="12.75">
      <c r="A95" s="2"/>
      <c r="B95" s="2"/>
      <c r="C95" s="2"/>
      <c r="D95" s="3"/>
      <c r="E95" s="5"/>
      <c r="F95" s="70"/>
      <c r="G95" s="64"/>
    </row>
    <row r="96" spans="1:7" ht="12.75">
      <c r="A96" s="4" t="s">
        <v>30</v>
      </c>
      <c r="B96" s="4"/>
      <c r="C96" s="4"/>
      <c r="D96" s="3" t="s">
        <v>9</v>
      </c>
      <c r="E96" s="6">
        <f>E14+E30+E49+E63+E65+E78+E92+E84</f>
        <v>30.99252</v>
      </c>
      <c r="F96" s="2"/>
      <c r="G96" s="2"/>
    </row>
    <row r="97" spans="1:7" ht="12.75">
      <c r="A97" s="4" t="s">
        <v>31</v>
      </c>
      <c r="B97" s="4"/>
      <c r="C97" s="4"/>
      <c r="D97" s="3" t="s">
        <v>9</v>
      </c>
      <c r="E97" s="3">
        <v>5.58</v>
      </c>
      <c r="F97" s="2"/>
      <c r="G97" s="2"/>
    </row>
    <row r="98" spans="1:7" ht="12.75">
      <c r="A98" s="145" t="s">
        <v>32</v>
      </c>
      <c r="B98" s="145"/>
      <c r="C98" s="4"/>
      <c r="D98" s="3" t="s">
        <v>9</v>
      </c>
      <c r="E98" s="6">
        <f>E96+E97</f>
        <v>36.57252</v>
      </c>
      <c r="F98" s="2"/>
      <c r="G98" s="2"/>
    </row>
    <row r="99" spans="1:5" ht="12.75">
      <c r="A99" s="9"/>
      <c r="B99" s="12"/>
      <c r="C99" s="10"/>
      <c r="D99" s="1"/>
      <c r="E99" s="11"/>
    </row>
    <row r="100" spans="1:5" ht="12.75">
      <c r="A100" s="9"/>
      <c r="B100" s="9"/>
      <c r="C100" s="10"/>
      <c r="D100" s="1"/>
      <c r="E100" s="11"/>
    </row>
    <row r="101" spans="1:5" ht="12.75">
      <c r="A101" s="9"/>
      <c r="B101" s="144"/>
      <c r="C101" s="144"/>
      <c r="D101" s="1"/>
      <c r="E101" s="11"/>
    </row>
    <row r="102" spans="1:5" ht="12.75">
      <c r="A102" s="9"/>
      <c r="B102" s="9"/>
      <c r="C102" s="10"/>
      <c r="D102" s="1"/>
      <c r="E102" s="11"/>
    </row>
    <row r="103" spans="1:5" ht="12.75">
      <c r="A103" s="9"/>
      <c r="B103" s="74" t="s">
        <v>164</v>
      </c>
      <c r="C103" s="10"/>
      <c r="D103" s="143" t="s">
        <v>166</v>
      </c>
      <c r="E103" s="143"/>
    </row>
    <row r="104" spans="1:5" ht="12.75">
      <c r="A104" s="9"/>
      <c r="B104" s="9"/>
      <c r="C104" s="10"/>
      <c r="D104" s="1"/>
      <c r="E104" s="11"/>
    </row>
    <row r="105" spans="1:5" ht="12.75">
      <c r="A105" s="9"/>
      <c r="B105" s="9"/>
      <c r="C105" s="10"/>
      <c r="D105" s="1"/>
      <c r="E105" s="11"/>
    </row>
    <row r="106" spans="1:5" ht="12.75">
      <c r="A106" s="9"/>
      <c r="B106" s="9"/>
      <c r="C106" s="10"/>
      <c r="D106" s="1"/>
      <c r="E106" s="11"/>
    </row>
  </sheetData>
  <sheetProtection/>
  <mergeCells count="7">
    <mergeCell ref="D103:E103"/>
    <mergeCell ref="B101:C101"/>
    <mergeCell ref="A98:B98"/>
    <mergeCell ref="A4:B4"/>
    <mergeCell ref="A1:G1"/>
    <mergeCell ref="A2:G2"/>
    <mergeCell ref="A3:G3"/>
  </mergeCells>
  <printOptions/>
  <pageMargins left="0.75" right="0.18" top="0.26" bottom="0.44" header="0.18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1" max="1" width="5.140625" style="0" customWidth="1"/>
    <col min="2" max="2" width="21.8515625" style="0" customWidth="1"/>
    <col min="4" max="4" width="42.00390625" style="0" customWidth="1"/>
    <col min="6" max="6" width="11.28125" style="0" customWidth="1"/>
    <col min="7" max="7" width="15.28125" style="0" customWidth="1"/>
    <col min="8" max="8" width="14.8515625" style="0" customWidth="1"/>
  </cols>
  <sheetData>
    <row r="1" spans="1:8" ht="12.75">
      <c r="A1" s="147" t="s">
        <v>33</v>
      </c>
      <c r="B1" s="148"/>
      <c r="C1" s="148"/>
      <c r="D1" s="148"/>
      <c r="E1" s="148"/>
      <c r="F1" s="148"/>
      <c r="G1" s="148"/>
      <c r="H1" s="148"/>
    </row>
    <row r="2" spans="1:8" ht="12.75">
      <c r="A2" s="155" t="s">
        <v>1</v>
      </c>
      <c r="B2" s="156"/>
      <c r="C2" s="156"/>
      <c r="D2" s="156"/>
      <c r="E2" s="156"/>
      <c r="F2" s="156"/>
      <c r="G2" s="156"/>
      <c r="H2" s="157"/>
    </row>
    <row r="3" spans="1:8" ht="12.75">
      <c r="A3" s="158" t="s">
        <v>170</v>
      </c>
      <c r="B3" s="159"/>
      <c r="C3" s="159"/>
      <c r="D3" s="159"/>
      <c r="E3" s="159"/>
      <c r="F3" s="159"/>
      <c r="G3" s="159"/>
      <c r="H3" s="160"/>
    </row>
    <row r="4" spans="1:8" ht="38.25">
      <c r="A4" s="164" t="s">
        <v>2</v>
      </c>
      <c r="B4" s="165"/>
      <c r="C4" s="165"/>
      <c r="D4" s="166"/>
      <c r="E4" s="129" t="s">
        <v>3</v>
      </c>
      <c r="F4" s="130" t="s">
        <v>34</v>
      </c>
      <c r="G4" s="131" t="s">
        <v>141</v>
      </c>
      <c r="H4" s="131" t="s">
        <v>142</v>
      </c>
    </row>
    <row r="5" spans="1:8" ht="12.75">
      <c r="A5" s="29"/>
      <c r="B5" s="44"/>
      <c r="C5" s="45"/>
      <c r="D5" s="46"/>
      <c r="E5" s="49"/>
      <c r="F5" s="2"/>
      <c r="G5" s="69"/>
      <c r="H5" s="69"/>
    </row>
    <row r="6" spans="1:8" ht="12.75">
      <c r="A6" s="30"/>
      <c r="B6" s="30"/>
      <c r="C6" s="40"/>
      <c r="D6" s="34"/>
      <c r="E6" s="49"/>
      <c r="F6" s="2"/>
      <c r="G6" s="69"/>
      <c r="H6" s="69"/>
    </row>
    <row r="7" spans="1:8" ht="12.75">
      <c r="A7" s="139" t="s">
        <v>56</v>
      </c>
      <c r="B7" s="149"/>
      <c r="C7" s="149"/>
      <c r="D7" s="140"/>
      <c r="E7" s="49"/>
      <c r="F7" s="2"/>
      <c r="G7" s="69"/>
      <c r="H7" s="69"/>
    </row>
    <row r="8" spans="1:8" ht="12.75">
      <c r="A8" s="30"/>
      <c r="B8" s="29"/>
      <c r="C8" s="47"/>
      <c r="D8" s="48"/>
      <c r="E8" s="49"/>
      <c r="F8" s="2"/>
      <c r="G8" s="69"/>
      <c r="H8" s="69"/>
    </row>
    <row r="9" spans="1:8" ht="12.75">
      <c r="A9" s="36" t="s">
        <v>55</v>
      </c>
      <c r="B9" s="43"/>
      <c r="C9" s="43"/>
      <c r="D9" s="43"/>
      <c r="E9" s="5" t="s">
        <v>5</v>
      </c>
      <c r="F9" s="5">
        <v>14468.5</v>
      </c>
      <c r="G9" s="69"/>
      <c r="H9" s="69"/>
    </row>
    <row r="10" spans="1:8" ht="12.75">
      <c r="A10" s="44" t="s">
        <v>42</v>
      </c>
      <c r="B10" s="45"/>
      <c r="C10" s="45"/>
      <c r="D10" s="46"/>
      <c r="E10" s="49" t="s">
        <v>5</v>
      </c>
      <c r="F10" s="5">
        <v>502.3</v>
      </c>
      <c r="G10" s="69"/>
      <c r="H10" s="69"/>
    </row>
    <row r="11" spans="1:8" ht="12.75">
      <c r="A11" s="139" t="s">
        <v>57</v>
      </c>
      <c r="B11" s="149"/>
      <c r="C11" s="149"/>
      <c r="D11" s="140"/>
      <c r="E11" s="49"/>
      <c r="F11" s="5"/>
      <c r="G11" s="69"/>
      <c r="H11" s="69"/>
    </row>
    <row r="12" spans="1:8" ht="12.75">
      <c r="A12" s="51" t="s">
        <v>6</v>
      </c>
      <c r="B12" s="51"/>
      <c r="C12" s="43"/>
      <c r="D12" s="43"/>
      <c r="E12" s="27" t="s">
        <v>9</v>
      </c>
      <c r="F12" s="28">
        <f>F97</f>
        <v>36.2434</v>
      </c>
      <c r="G12" s="69"/>
      <c r="H12" s="69"/>
    </row>
    <row r="13" spans="1:8" ht="12.75">
      <c r="A13" s="4"/>
      <c r="B13" s="31"/>
      <c r="C13" s="40"/>
      <c r="D13" s="34"/>
      <c r="E13" s="21"/>
      <c r="F13" s="41"/>
      <c r="G13" s="69"/>
      <c r="H13" s="69"/>
    </row>
    <row r="14" spans="1:8" ht="12.75">
      <c r="A14" s="35" t="s">
        <v>106</v>
      </c>
      <c r="B14" s="35"/>
      <c r="C14" s="35"/>
      <c r="D14" s="35"/>
      <c r="E14" s="37" t="s">
        <v>9</v>
      </c>
      <c r="F14" s="38">
        <f>F18+F28+F29+F30</f>
        <v>6.480339999999999</v>
      </c>
      <c r="G14" s="69"/>
      <c r="H14" s="69"/>
    </row>
    <row r="15" spans="1:8" ht="12.75">
      <c r="A15" s="4" t="s">
        <v>47</v>
      </c>
      <c r="B15" s="26"/>
      <c r="C15" s="26"/>
      <c r="D15" s="26"/>
      <c r="E15" s="5"/>
      <c r="F15" s="3"/>
      <c r="G15" s="69"/>
      <c r="H15" s="69"/>
    </row>
    <row r="16" spans="1:8" ht="12.75">
      <c r="A16" s="31"/>
      <c r="B16" s="32" t="s">
        <v>8</v>
      </c>
      <c r="C16" s="39"/>
      <c r="D16" s="15"/>
      <c r="E16" s="49"/>
      <c r="F16" s="3"/>
      <c r="G16" s="69"/>
      <c r="H16" s="69"/>
    </row>
    <row r="17" spans="1:8" ht="12.75">
      <c r="A17" s="2"/>
      <c r="B17" s="2" t="s">
        <v>108</v>
      </c>
      <c r="C17" s="43"/>
      <c r="D17" s="43"/>
      <c r="E17" s="3"/>
      <c r="F17" s="5"/>
      <c r="G17" s="69"/>
      <c r="H17" s="69"/>
    </row>
    <row r="18" spans="1:8" ht="12.75">
      <c r="A18" s="30"/>
      <c r="B18" s="97" t="s">
        <v>45</v>
      </c>
      <c r="C18" s="98"/>
      <c r="D18" s="99"/>
      <c r="E18" s="100" t="s">
        <v>9</v>
      </c>
      <c r="F18" s="88">
        <f>F20+F22+F24+F25+F26+F27</f>
        <v>4.67</v>
      </c>
      <c r="G18" s="75"/>
      <c r="H18" s="77"/>
    </row>
    <row r="19" spans="1:8" ht="12.75">
      <c r="A19" s="2"/>
      <c r="B19" s="101" t="s">
        <v>71</v>
      </c>
      <c r="C19" s="101"/>
      <c r="D19" s="101"/>
      <c r="E19" s="75" t="s">
        <v>5</v>
      </c>
      <c r="F19" s="79">
        <v>12099.4</v>
      </c>
      <c r="G19" s="75"/>
      <c r="H19" s="75"/>
    </row>
    <row r="20" spans="1:8" ht="12.75">
      <c r="A20" s="30"/>
      <c r="B20" s="102" t="s">
        <v>72</v>
      </c>
      <c r="C20" s="103"/>
      <c r="D20" s="104"/>
      <c r="E20" s="105" t="s">
        <v>9</v>
      </c>
      <c r="F20" s="79">
        <v>1.75</v>
      </c>
      <c r="G20" s="75" t="s">
        <v>143</v>
      </c>
      <c r="H20" s="77" t="s">
        <v>146</v>
      </c>
    </row>
    <row r="21" spans="1:8" ht="12.75">
      <c r="A21" s="2"/>
      <c r="B21" s="101" t="s">
        <v>73</v>
      </c>
      <c r="C21" s="101"/>
      <c r="D21" s="101"/>
      <c r="E21" s="75" t="s">
        <v>5</v>
      </c>
      <c r="F21" s="79">
        <v>3757</v>
      </c>
      <c r="G21" s="75"/>
      <c r="H21" s="75"/>
    </row>
    <row r="22" spans="1:8" ht="25.5">
      <c r="A22" s="30"/>
      <c r="B22" s="82" t="s">
        <v>158</v>
      </c>
      <c r="C22" s="103"/>
      <c r="D22" s="104"/>
      <c r="E22" s="105" t="s">
        <v>9</v>
      </c>
      <c r="F22" s="79">
        <v>0.04</v>
      </c>
      <c r="G22" s="85" t="s">
        <v>154</v>
      </c>
      <c r="H22" s="84" t="s">
        <v>147</v>
      </c>
    </row>
    <row r="23" spans="1:8" ht="12.75">
      <c r="A23" s="2"/>
      <c r="B23" s="101" t="s">
        <v>62</v>
      </c>
      <c r="C23" s="101"/>
      <c r="D23" s="101"/>
      <c r="E23" s="75" t="s">
        <v>5</v>
      </c>
      <c r="F23" s="79">
        <v>2283</v>
      </c>
      <c r="G23" s="75"/>
      <c r="H23" s="77"/>
    </row>
    <row r="24" spans="1:8" ht="12.75">
      <c r="A24" s="30"/>
      <c r="B24" s="102" t="s">
        <v>63</v>
      </c>
      <c r="C24" s="103"/>
      <c r="D24" s="104"/>
      <c r="E24" s="105" t="s">
        <v>9</v>
      </c>
      <c r="F24" s="76">
        <v>1.48</v>
      </c>
      <c r="G24" s="75" t="s">
        <v>143</v>
      </c>
      <c r="H24" s="77" t="s">
        <v>146</v>
      </c>
    </row>
    <row r="25" spans="1:8" ht="12.75">
      <c r="A25" s="2"/>
      <c r="B25" s="101" t="s">
        <v>79</v>
      </c>
      <c r="C25" s="101"/>
      <c r="D25" s="101"/>
      <c r="E25" s="75" t="s">
        <v>9</v>
      </c>
      <c r="F25" s="76">
        <v>0.8</v>
      </c>
      <c r="G25" s="75" t="s">
        <v>143</v>
      </c>
      <c r="H25" s="77" t="s">
        <v>146</v>
      </c>
    </row>
    <row r="26" spans="1:8" ht="12.75">
      <c r="A26" s="30"/>
      <c r="B26" s="106" t="s">
        <v>74</v>
      </c>
      <c r="C26" s="107"/>
      <c r="D26" s="108"/>
      <c r="E26" s="105" t="s">
        <v>9</v>
      </c>
      <c r="F26" s="79">
        <v>0.25</v>
      </c>
      <c r="G26" s="75" t="s">
        <v>159</v>
      </c>
      <c r="H26" s="84" t="s">
        <v>146</v>
      </c>
    </row>
    <row r="27" spans="1:8" ht="12.75">
      <c r="A27" s="30"/>
      <c r="B27" s="102" t="s">
        <v>75</v>
      </c>
      <c r="C27" s="103"/>
      <c r="D27" s="104"/>
      <c r="E27" s="105" t="s">
        <v>9</v>
      </c>
      <c r="F27" s="76">
        <v>0.35</v>
      </c>
      <c r="G27" s="75" t="s">
        <v>143</v>
      </c>
      <c r="H27" s="84" t="s">
        <v>146</v>
      </c>
    </row>
    <row r="28" spans="1:8" ht="12.75">
      <c r="A28" s="30"/>
      <c r="B28" s="97" t="s">
        <v>135</v>
      </c>
      <c r="C28" s="98"/>
      <c r="D28" s="99"/>
      <c r="E28" s="105" t="s">
        <v>9</v>
      </c>
      <c r="F28" s="76">
        <f>F18*30.2/100</f>
        <v>1.41034</v>
      </c>
      <c r="G28" s="80"/>
      <c r="H28" s="77"/>
    </row>
    <row r="29" spans="1:8" ht="25.5">
      <c r="A29" s="30"/>
      <c r="B29" s="97" t="s">
        <v>10</v>
      </c>
      <c r="C29" s="98"/>
      <c r="D29" s="99"/>
      <c r="E29" s="105" t="s">
        <v>9</v>
      </c>
      <c r="F29" s="76">
        <v>0.1</v>
      </c>
      <c r="G29" s="84" t="s">
        <v>148</v>
      </c>
      <c r="H29" s="71" t="s">
        <v>147</v>
      </c>
    </row>
    <row r="30" spans="1:8" ht="25.5">
      <c r="A30" s="30"/>
      <c r="B30" s="97" t="s">
        <v>11</v>
      </c>
      <c r="C30" s="98"/>
      <c r="D30" s="99"/>
      <c r="E30" s="105" t="s">
        <v>9</v>
      </c>
      <c r="F30" s="76">
        <v>0.3</v>
      </c>
      <c r="G30" s="80" t="s">
        <v>152</v>
      </c>
      <c r="H30" s="77" t="s">
        <v>147</v>
      </c>
    </row>
    <row r="31" spans="1:8" ht="12.75">
      <c r="A31" s="17" t="s">
        <v>131</v>
      </c>
      <c r="B31" s="86"/>
      <c r="C31" s="109"/>
      <c r="D31" s="110"/>
      <c r="E31" s="100" t="s">
        <v>9</v>
      </c>
      <c r="F31" s="88">
        <f>F34+F36+F38+F40+F42+F44+F46</f>
        <v>11.1</v>
      </c>
      <c r="G31" s="75"/>
      <c r="H31" s="75"/>
    </row>
    <row r="32" spans="1:8" ht="12.75">
      <c r="A32" s="30"/>
      <c r="B32" s="90" t="s">
        <v>13</v>
      </c>
      <c r="C32" s="98"/>
      <c r="D32" s="99"/>
      <c r="E32" s="105"/>
      <c r="F32" s="79"/>
      <c r="G32" s="81"/>
      <c r="H32" s="77"/>
    </row>
    <row r="33" spans="1:8" ht="12.75">
      <c r="A33" s="30"/>
      <c r="B33" s="97" t="s">
        <v>117</v>
      </c>
      <c r="C33" s="98"/>
      <c r="D33" s="99"/>
      <c r="E33" s="105"/>
      <c r="F33" s="79"/>
      <c r="G33" s="75"/>
      <c r="H33" s="75"/>
    </row>
    <row r="34" spans="1:8" ht="12.75">
      <c r="A34" s="30"/>
      <c r="B34" s="97" t="s">
        <v>118</v>
      </c>
      <c r="C34" s="98"/>
      <c r="D34" s="99"/>
      <c r="E34" s="105" t="s">
        <v>9</v>
      </c>
      <c r="F34" s="79">
        <v>0.15</v>
      </c>
      <c r="G34" s="72" t="s">
        <v>162</v>
      </c>
      <c r="H34" s="71" t="s">
        <v>146</v>
      </c>
    </row>
    <row r="35" spans="1:8" ht="12.75">
      <c r="A35" s="30"/>
      <c r="B35" s="97" t="s">
        <v>119</v>
      </c>
      <c r="C35" s="98"/>
      <c r="D35" s="99"/>
      <c r="E35" s="105"/>
      <c r="F35" s="79"/>
      <c r="G35" s="75"/>
      <c r="H35" s="75"/>
    </row>
    <row r="36" spans="1:8" ht="12.75">
      <c r="A36" s="30"/>
      <c r="B36" s="97" t="s">
        <v>120</v>
      </c>
      <c r="C36" s="98"/>
      <c r="D36" s="99"/>
      <c r="E36" s="105" t="s">
        <v>9</v>
      </c>
      <c r="F36" s="76">
        <v>3.3</v>
      </c>
      <c r="G36" s="75" t="s">
        <v>143</v>
      </c>
      <c r="H36" s="75" t="s">
        <v>146</v>
      </c>
    </row>
    <row r="37" spans="1:8" ht="12.75">
      <c r="A37" s="30"/>
      <c r="B37" s="97" t="s">
        <v>121</v>
      </c>
      <c r="C37" s="98"/>
      <c r="D37" s="99"/>
      <c r="E37" s="105"/>
      <c r="F37" s="76"/>
      <c r="G37" s="75"/>
      <c r="H37" s="75"/>
    </row>
    <row r="38" spans="1:8" ht="25.5">
      <c r="A38" s="30"/>
      <c r="B38" s="97" t="s">
        <v>122</v>
      </c>
      <c r="C38" s="98"/>
      <c r="D38" s="99"/>
      <c r="E38" s="105" t="s">
        <v>9</v>
      </c>
      <c r="F38" s="76">
        <v>0.11</v>
      </c>
      <c r="G38" s="7" t="s">
        <v>160</v>
      </c>
      <c r="H38" s="77" t="s">
        <v>147</v>
      </c>
    </row>
    <row r="39" spans="1:8" ht="12.75">
      <c r="A39" s="30"/>
      <c r="B39" s="97" t="s">
        <v>123</v>
      </c>
      <c r="C39" s="98"/>
      <c r="D39" s="99"/>
      <c r="E39" s="105"/>
      <c r="F39" s="79"/>
      <c r="G39" s="75"/>
      <c r="H39" s="75"/>
    </row>
    <row r="40" spans="1:8" ht="25.5">
      <c r="A40" s="30"/>
      <c r="B40" s="97" t="s">
        <v>124</v>
      </c>
      <c r="C40" s="98"/>
      <c r="D40" s="99"/>
      <c r="E40" s="105" t="s">
        <v>9</v>
      </c>
      <c r="F40" s="76">
        <v>3.54</v>
      </c>
      <c r="G40" s="75" t="s">
        <v>145</v>
      </c>
      <c r="H40" s="77" t="s">
        <v>147</v>
      </c>
    </row>
    <row r="41" spans="1:8" ht="12.75">
      <c r="A41" s="30"/>
      <c r="B41" s="111" t="s">
        <v>125</v>
      </c>
      <c r="C41" s="112"/>
      <c r="D41" s="113"/>
      <c r="E41" s="105"/>
      <c r="F41" s="79"/>
      <c r="G41" s="75"/>
      <c r="H41" s="75"/>
    </row>
    <row r="42" spans="1:8" ht="25.5">
      <c r="A42" s="30"/>
      <c r="B42" s="114" t="s">
        <v>126</v>
      </c>
      <c r="C42" s="115"/>
      <c r="D42" s="116"/>
      <c r="E42" s="105" t="s">
        <v>9</v>
      </c>
      <c r="F42" s="76">
        <v>3.49</v>
      </c>
      <c r="G42" s="75" t="s">
        <v>145</v>
      </c>
      <c r="H42" s="77" t="s">
        <v>147</v>
      </c>
    </row>
    <row r="43" spans="1:8" ht="12.75">
      <c r="A43" s="30"/>
      <c r="B43" s="97" t="s">
        <v>127</v>
      </c>
      <c r="C43" s="98"/>
      <c r="D43" s="99"/>
      <c r="E43" s="105"/>
      <c r="F43" s="79"/>
      <c r="G43" s="75"/>
      <c r="H43" s="75"/>
    </row>
    <row r="44" spans="1:8" ht="12.75">
      <c r="A44" s="30"/>
      <c r="B44" s="114" t="s">
        <v>132</v>
      </c>
      <c r="C44" s="115"/>
      <c r="D44" s="116"/>
      <c r="E44" s="105" t="s">
        <v>9</v>
      </c>
      <c r="F44" s="76">
        <v>0.33</v>
      </c>
      <c r="G44" s="75" t="s">
        <v>153</v>
      </c>
      <c r="H44" s="75" t="s">
        <v>146</v>
      </c>
    </row>
    <row r="45" spans="1:8" ht="12.75">
      <c r="A45" s="30"/>
      <c r="B45" s="78" t="s">
        <v>129</v>
      </c>
      <c r="C45" s="78"/>
      <c r="D45" s="75"/>
      <c r="E45" s="91"/>
      <c r="F45" s="85"/>
      <c r="G45" s="83"/>
      <c r="H45" s="75"/>
    </row>
    <row r="46" spans="1:8" ht="25.5">
      <c r="A46" s="30"/>
      <c r="B46" s="161" t="s">
        <v>130</v>
      </c>
      <c r="C46" s="162"/>
      <c r="D46" s="163"/>
      <c r="E46" s="75" t="s">
        <v>9</v>
      </c>
      <c r="F46" s="76">
        <v>0.18</v>
      </c>
      <c r="G46" s="84" t="s">
        <v>147</v>
      </c>
      <c r="H46" s="84" t="s">
        <v>147</v>
      </c>
    </row>
    <row r="47" spans="1:8" ht="12.75">
      <c r="A47" s="31"/>
      <c r="B47" s="90"/>
      <c r="C47" s="109"/>
      <c r="D47" s="110"/>
      <c r="E47" s="100"/>
      <c r="F47" s="87"/>
      <c r="G47" s="75"/>
      <c r="H47" s="75"/>
    </row>
    <row r="48" spans="1:8" ht="12.75">
      <c r="A48" s="31" t="s">
        <v>105</v>
      </c>
      <c r="B48" s="90"/>
      <c r="C48" s="109"/>
      <c r="D48" s="110"/>
      <c r="E48" s="100" t="s">
        <v>9</v>
      </c>
      <c r="F48" s="88">
        <f>F50+F56+F58+F59+F60</f>
        <v>8.569659999999999</v>
      </c>
      <c r="G48" s="75"/>
      <c r="H48" s="75"/>
    </row>
    <row r="49" spans="1:8" ht="12.75">
      <c r="A49" s="31"/>
      <c r="B49" s="117" t="s">
        <v>14</v>
      </c>
      <c r="C49" s="117"/>
      <c r="D49" s="117"/>
      <c r="E49" s="105"/>
      <c r="F49" s="87"/>
      <c r="G49" s="75"/>
      <c r="H49" s="75"/>
    </row>
    <row r="50" spans="1:8" ht="12.75">
      <c r="A50" s="30"/>
      <c r="B50" s="118" t="s">
        <v>15</v>
      </c>
      <c r="C50" s="119"/>
      <c r="D50" s="120"/>
      <c r="E50" s="100" t="s">
        <v>9</v>
      </c>
      <c r="F50" s="88">
        <f>F52+F53+F54+F55+F57</f>
        <v>5.33</v>
      </c>
      <c r="G50" s="75"/>
      <c r="H50" s="75"/>
    </row>
    <row r="51" spans="1:8" ht="12.75">
      <c r="A51" s="30"/>
      <c r="B51" s="97" t="s">
        <v>8</v>
      </c>
      <c r="C51" s="98"/>
      <c r="D51" s="99"/>
      <c r="E51" s="105"/>
      <c r="F51" s="79"/>
      <c r="G51" s="75"/>
      <c r="H51" s="75"/>
    </row>
    <row r="52" spans="1:8" ht="12.75">
      <c r="A52" s="2"/>
      <c r="B52" s="121" t="s">
        <v>95</v>
      </c>
      <c r="C52" s="121"/>
      <c r="D52" s="121"/>
      <c r="E52" s="75" t="s">
        <v>9</v>
      </c>
      <c r="F52" s="76">
        <v>1.2</v>
      </c>
      <c r="G52" s="77" t="s">
        <v>148</v>
      </c>
      <c r="H52" s="77" t="s">
        <v>144</v>
      </c>
    </row>
    <row r="53" spans="1:8" ht="12.75">
      <c r="A53" s="2"/>
      <c r="B53" s="82" t="s">
        <v>76</v>
      </c>
      <c r="C53" s="82"/>
      <c r="D53" s="82"/>
      <c r="E53" s="75" t="s">
        <v>9</v>
      </c>
      <c r="F53" s="76">
        <v>1</v>
      </c>
      <c r="G53" s="77" t="s">
        <v>148</v>
      </c>
      <c r="H53" s="75" t="s">
        <v>150</v>
      </c>
    </row>
    <row r="54" spans="1:8" ht="12.75">
      <c r="A54" s="2"/>
      <c r="B54" s="82" t="s">
        <v>77</v>
      </c>
      <c r="C54" s="82"/>
      <c r="D54" s="82"/>
      <c r="E54" s="75" t="s">
        <v>9</v>
      </c>
      <c r="F54" s="79">
        <v>0.23</v>
      </c>
      <c r="G54" s="77" t="s">
        <v>148</v>
      </c>
      <c r="H54" s="75" t="s">
        <v>149</v>
      </c>
    </row>
    <row r="55" spans="1:8" ht="12.75">
      <c r="A55" s="2"/>
      <c r="B55" s="122" t="s">
        <v>78</v>
      </c>
      <c r="C55" s="122"/>
      <c r="D55" s="122"/>
      <c r="E55" s="75" t="s">
        <v>9</v>
      </c>
      <c r="F55" s="76">
        <v>2.1</v>
      </c>
      <c r="G55" s="75" t="s">
        <v>145</v>
      </c>
      <c r="H55" s="75" t="s">
        <v>145</v>
      </c>
    </row>
    <row r="56" spans="1:8" ht="25.5">
      <c r="A56" s="30"/>
      <c r="B56" s="97" t="s">
        <v>19</v>
      </c>
      <c r="C56" s="98"/>
      <c r="D56" s="99"/>
      <c r="E56" s="105" t="s">
        <v>9</v>
      </c>
      <c r="F56" s="76">
        <v>0.31</v>
      </c>
      <c r="G56" s="77" t="s">
        <v>148</v>
      </c>
      <c r="H56" s="77" t="s">
        <v>147</v>
      </c>
    </row>
    <row r="57" spans="1:8" ht="12.75">
      <c r="A57" s="2"/>
      <c r="B57" s="101" t="s">
        <v>107</v>
      </c>
      <c r="C57" s="101"/>
      <c r="D57" s="101"/>
      <c r="E57" s="75" t="s">
        <v>9</v>
      </c>
      <c r="F57" s="76">
        <v>0.8</v>
      </c>
      <c r="G57" s="77" t="s">
        <v>148</v>
      </c>
      <c r="H57" s="77" t="s">
        <v>144</v>
      </c>
    </row>
    <row r="58" spans="1:8" ht="25.5">
      <c r="A58" s="30"/>
      <c r="B58" s="123" t="s">
        <v>19</v>
      </c>
      <c r="C58" s="124"/>
      <c r="D58" s="125"/>
      <c r="E58" s="105" t="s">
        <v>9</v>
      </c>
      <c r="F58" s="76">
        <v>0.22</v>
      </c>
      <c r="G58" s="77" t="s">
        <v>148</v>
      </c>
      <c r="H58" s="77" t="s">
        <v>147</v>
      </c>
    </row>
    <row r="59" spans="1:8" ht="12.75">
      <c r="A59" s="30"/>
      <c r="B59" s="97" t="s">
        <v>135</v>
      </c>
      <c r="C59" s="98"/>
      <c r="D59" s="99"/>
      <c r="E59" s="105" t="s">
        <v>9</v>
      </c>
      <c r="F59" s="76">
        <f>F50*30.2/100</f>
        <v>1.60966</v>
      </c>
      <c r="G59" s="77"/>
      <c r="H59" s="77"/>
    </row>
    <row r="60" spans="1:8" ht="25.5">
      <c r="A60" s="30"/>
      <c r="B60" s="78" t="s">
        <v>114</v>
      </c>
      <c r="C60" s="98"/>
      <c r="D60" s="99"/>
      <c r="E60" s="105" t="s">
        <v>9</v>
      </c>
      <c r="F60" s="76">
        <v>1.1</v>
      </c>
      <c r="G60" s="77" t="s">
        <v>147</v>
      </c>
      <c r="H60" s="96" t="s">
        <v>151</v>
      </c>
    </row>
    <row r="61" spans="1:8" ht="12.75">
      <c r="A61" s="4" t="s">
        <v>104</v>
      </c>
      <c r="B61" s="126"/>
      <c r="C61" s="126"/>
      <c r="D61" s="126"/>
      <c r="E61" s="87" t="s">
        <v>9</v>
      </c>
      <c r="F61" s="87">
        <v>0.06</v>
      </c>
      <c r="G61" s="77"/>
      <c r="H61" s="96"/>
    </row>
    <row r="62" spans="1:8" ht="12.75">
      <c r="A62" s="30"/>
      <c r="B62" s="97"/>
      <c r="C62" s="98"/>
      <c r="D62" s="99"/>
      <c r="E62" s="105"/>
      <c r="F62" s="76"/>
      <c r="G62" s="75"/>
      <c r="H62" s="75"/>
    </row>
    <row r="63" spans="1:8" ht="12.75">
      <c r="A63" s="4" t="s">
        <v>138</v>
      </c>
      <c r="B63" s="86"/>
      <c r="C63" s="86"/>
      <c r="D63" s="86"/>
      <c r="E63" s="87" t="s">
        <v>9</v>
      </c>
      <c r="F63" s="88">
        <f>F65+F66+F67+F72</f>
        <v>1.3612</v>
      </c>
      <c r="G63" s="75"/>
      <c r="H63" s="75"/>
    </row>
    <row r="64" spans="1:8" ht="12.75">
      <c r="A64" s="31"/>
      <c r="B64" s="127" t="s">
        <v>12</v>
      </c>
      <c r="C64" s="109"/>
      <c r="D64" s="110"/>
      <c r="E64" s="100"/>
      <c r="F64" s="88"/>
      <c r="G64" s="75"/>
      <c r="H64" s="75"/>
    </row>
    <row r="65" spans="1:8" ht="12.75">
      <c r="A65" s="59" t="s">
        <v>50</v>
      </c>
      <c r="B65" s="161" t="s">
        <v>112</v>
      </c>
      <c r="C65" s="162"/>
      <c r="D65" s="163"/>
      <c r="E65" s="75" t="s">
        <v>9</v>
      </c>
      <c r="F65" s="76">
        <v>0.6</v>
      </c>
      <c r="G65" s="77"/>
      <c r="H65" s="77"/>
    </row>
    <row r="66" spans="1:8" ht="12.75">
      <c r="A66" s="60" t="s">
        <v>51</v>
      </c>
      <c r="B66" s="97" t="s">
        <v>135</v>
      </c>
      <c r="C66" s="98"/>
      <c r="D66" s="99"/>
      <c r="E66" s="105" t="s">
        <v>9</v>
      </c>
      <c r="F66" s="76">
        <f>F65*30.2/100</f>
        <v>0.18119999999999997</v>
      </c>
      <c r="G66" s="77"/>
      <c r="H66" s="77"/>
    </row>
    <row r="67" spans="1:8" ht="12.75">
      <c r="A67" s="2" t="s">
        <v>52</v>
      </c>
      <c r="B67" s="128" t="s">
        <v>137</v>
      </c>
      <c r="C67" s="128"/>
      <c r="D67" s="128"/>
      <c r="E67" s="75" t="s">
        <v>9</v>
      </c>
      <c r="F67" s="76">
        <v>0.4</v>
      </c>
      <c r="G67" s="77"/>
      <c r="H67" s="77"/>
    </row>
    <row r="68" spans="1:8" ht="12.75">
      <c r="A68" s="2"/>
      <c r="B68" s="24" t="s">
        <v>21</v>
      </c>
      <c r="C68" s="24"/>
      <c r="D68" s="24"/>
      <c r="E68" s="13"/>
      <c r="F68" s="5"/>
      <c r="G68" s="71"/>
      <c r="H68" s="71"/>
    </row>
    <row r="69" spans="1:8" ht="12.75">
      <c r="A69" s="2"/>
      <c r="B69" s="24" t="s">
        <v>22</v>
      </c>
      <c r="C69" s="24"/>
      <c r="D69" s="24"/>
      <c r="E69" s="3"/>
      <c r="F69" s="5"/>
      <c r="G69" s="7"/>
      <c r="H69" s="7"/>
    </row>
    <row r="70" spans="1:8" ht="12.75">
      <c r="A70" s="2"/>
      <c r="B70" s="24" t="s">
        <v>23</v>
      </c>
      <c r="C70" s="24"/>
      <c r="D70" s="24"/>
      <c r="E70" s="7"/>
      <c r="F70" s="5"/>
      <c r="G70" s="7"/>
      <c r="H70" s="7"/>
    </row>
    <row r="71" spans="1:8" ht="12.75">
      <c r="A71" s="2"/>
      <c r="B71" s="24" t="s">
        <v>36</v>
      </c>
      <c r="C71" s="24"/>
      <c r="D71" s="24"/>
      <c r="E71" s="7"/>
      <c r="F71" s="5"/>
      <c r="G71" s="7"/>
      <c r="H71" s="7"/>
    </row>
    <row r="72" spans="1:8" ht="12.75">
      <c r="A72" s="2" t="s">
        <v>53</v>
      </c>
      <c r="B72" s="36" t="s">
        <v>49</v>
      </c>
      <c r="C72" s="36"/>
      <c r="D72" s="36"/>
      <c r="E72" s="7" t="s">
        <v>9</v>
      </c>
      <c r="F72" s="5">
        <f>F74+F75</f>
        <v>0.18</v>
      </c>
      <c r="G72" s="71"/>
      <c r="H72" s="71"/>
    </row>
    <row r="73" spans="1:8" ht="12.75">
      <c r="A73" s="2"/>
      <c r="B73" s="30" t="s">
        <v>8</v>
      </c>
      <c r="C73" s="40"/>
      <c r="D73" s="34"/>
      <c r="E73" s="42"/>
      <c r="F73" s="5"/>
      <c r="G73" s="7"/>
      <c r="H73" s="7"/>
    </row>
    <row r="74" spans="1:8" ht="12.75">
      <c r="A74" s="2"/>
      <c r="B74" s="33" t="s">
        <v>81</v>
      </c>
      <c r="C74" s="40"/>
      <c r="D74" s="34"/>
      <c r="E74" s="42" t="s">
        <v>9</v>
      </c>
      <c r="F74" s="8">
        <v>0.1</v>
      </c>
      <c r="G74" s="7"/>
      <c r="H74" s="7"/>
    </row>
    <row r="75" spans="1:8" ht="12.75">
      <c r="A75" s="2"/>
      <c r="B75" s="33" t="s">
        <v>82</v>
      </c>
      <c r="C75" s="40"/>
      <c r="D75" s="34"/>
      <c r="E75" s="42" t="s">
        <v>9</v>
      </c>
      <c r="F75" s="5">
        <v>0.08</v>
      </c>
      <c r="G75" s="7"/>
      <c r="H75" s="7"/>
    </row>
    <row r="76" spans="1:8" ht="12.75">
      <c r="A76" s="2"/>
      <c r="B76" s="30"/>
      <c r="C76" s="40"/>
      <c r="D76" s="34"/>
      <c r="E76" s="42"/>
      <c r="F76" s="5"/>
      <c r="G76" s="71"/>
      <c r="H76" s="71"/>
    </row>
    <row r="77" spans="1:8" ht="12.75">
      <c r="A77" s="132" t="s">
        <v>103</v>
      </c>
      <c r="B77" s="52"/>
      <c r="C77" s="39"/>
      <c r="D77" s="15"/>
      <c r="E77" s="20" t="s">
        <v>9</v>
      </c>
      <c r="F77" s="3">
        <f>F79+F80+F81</f>
        <v>0.95</v>
      </c>
      <c r="G77" s="71"/>
      <c r="H77" s="71"/>
    </row>
    <row r="78" spans="1:8" ht="12.75">
      <c r="A78" s="2"/>
      <c r="B78" s="30" t="s">
        <v>8</v>
      </c>
      <c r="C78" s="40"/>
      <c r="D78" s="34"/>
      <c r="E78" s="20"/>
      <c r="F78" s="5"/>
      <c r="G78" s="7"/>
      <c r="H78" s="7"/>
    </row>
    <row r="79" spans="1:8" ht="12.75">
      <c r="A79" s="2"/>
      <c r="B79" s="33" t="s">
        <v>83</v>
      </c>
      <c r="C79" s="55"/>
      <c r="D79" s="34"/>
      <c r="E79" s="42" t="s">
        <v>9</v>
      </c>
      <c r="F79" s="8">
        <v>0.64</v>
      </c>
      <c r="G79" s="71"/>
      <c r="H79" s="71"/>
    </row>
    <row r="80" spans="1:8" ht="12.75">
      <c r="A80" s="2"/>
      <c r="B80" s="33" t="s">
        <v>84</v>
      </c>
      <c r="C80" s="55"/>
      <c r="D80" s="34"/>
      <c r="E80" s="42" t="s">
        <v>9</v>
      </c>
      <c r="F80" s="5">
        <v>0.06</v>
      </c>
      <c r="G80" s="71"/>
      <c r="H80" s="71"/>
    </row>
    <row r="81" spans="1:8" ht="12.75">
      <c r="A81" s="2"/>
      <c r="B81" s="33" t="s">
        <v>85</v>
      </c>
      <c r="C81" s="40"/>
      <c r="D81" s="34"/>
      <c r="E81" s="42" t="s">
        <v>9</v>
      </c>
      <c r="F81" s="5">
        <v>0.25</v>
      </c>
      <c r="G81" s="71"/>
      <c r="H81" s="71"/>
    </row>
    <row r="82" spans="1:8" ht="12.75">
      <c r="A82" s="2"/>
      <c r="B82" s="33"/>
      <c r="C82" s="40"/>
      <c r="D82" s="34"/>
      <c r="E82" s="42"/>
      <c r="F82" s="5"/>
      <c r="G82" s="71"/>
      <c r="H82" s="71"/>
    </row>
    <row r="83" spans="1:8" ht="12.75">
      <c r="A83" s="4" t="s">
        <v>90</v>
      </c>
      <c r="B83" s="4" t="s">
        <v>87</v>
      </c>
      <c r="C83" s="2"/>
      <c r="D83" s="2"/>
      <c r="E83" s="3" t="s">
        <v>9</v>
      </c>
      <c r="F83" s="6">
        <f>F85+F86+F87+F88</f>
        <v>2.1822</v>
      </c>
      <c r="G83" s="71"/>
      <c r="H83" s="71"/>
    </row>
    <row r="84" spans="1:8" ht="12.75">
      <c r="A84" s="2"/>
      <c r="B84" s="152" t="s">
        <v>8</v>
      </c>
      <c r="C84" s="153"/>
      <c r="D84" s="154"/>
      <c r="E84" s="3"/>
      <c r="F84" s="5"/>
      <c r="G84" s="71"/>
      <c r="H84" s="71"/>
    </row>
    <row r="85" spans="1:8" ht="12.75">
      <c r="A85" s="2"/>
      <c r="B85" s="152" t="s">
        <v>136</v>
      </c>
      <c r="C85" s="153"/>
      <c r="D85" s="154"/>
      <c r="E85" s="7" t="s">
        <v>9</v>
      </c>
      <c r="F85" s="8">
        <v>1.1</v>
      </c>
      <c r="G85" s="71"/>
      <c r="H85" s="71"/>
    </row>
    <row r="86" spans="1:8" ht="12.75">
      <c r="A86" s="2"/>
      <c r="B86" s="152" t="s">
        <v>135</v>
      </c>
      <c r="C86" s="153"/>
      <c r="D86" s="154"/>
      <c r="E86" s="7" t="s">
        <v>9</v>
      </c>
      <c r="F86" s="8">
        <f>F85*30.2/100</f>
        <v>0.3322</v>
      </c>
      <c r="G86" s="71"/>
      <c r="H86" s="71"/>
    </row>
    <row r="87" spans="1:8" ht="12.75">
      <c r="A87" s="2"/>
      <c r="B87" s="152" t="s">
        <v>88</v>
      </c>
      <c r="C87" s="153"/>
      <c r="D87" s="154"/>
      <c r="E87" s="7" t="s">
        <v>9</v>
      </c>
      <c r="F87" s="5">
        <v>0.25</v>
      </c>
      <c r="G87" s="71"/>
      <c r="H87" s="71"/>
    </row>
    <row r="88" spans="1:8" ht="12.75">
      <c r="A88" s="2"/>
      <c r="B88" s="152" t="s">
        <v>89</v>
      </c>
      <c r="C88" s="153"/>
      <c r="D88" s="154"/>
      <c r="E88" s="7" t="s">
        <v>9</v>
      </c>
      <c r="F88" s="8">
        <v>0.5</v>
      </c>
      <c r="G88" s="71"/>
      <c r="H88" s="71"/>
    </row>
    <row r="89" spans="1:8" ht="12.75">
      <c r="A89" s="2"/>
      <c r="B89" s="30"/>
      <c r="C89" s="40"/>
      <c r="D89" s="34"/>
      <c r="E89" s="7"/>
      <c r="F89" s="5"/>
      <c r="G89" s="71"/>
      <c r="H89" s="71"/>
    </row>
    <row r="90" spans="1:8" ht="12.75">
      <c r="A90" s="58" t="s">
        <v>102</v>
      </c>
      <c r="B90" s="17"/>
      <c r="C90" s="50"/>
      <c r="D90" s="18"/>
      <c r="E90" s="20" t="s">
        <v>9</v>
      </c>
      <c r="F90" s="3">
        <v>0.01</v>
      </c>
      <c r="G90" s="71"/>
      <c r="H90" s="71"/>
    </row>
    <row r="91" spans="1:8" ht="12.75">
      <c r="A91" s="2"/>
      <c r="B91" s="30" t="s">
        <v>8</v>
      </c>
      <c r="C91" s="40"/>
      <c r="D91" s="34"/>
      <c r="E91" s="20"/>
      <c r="F91" s="5"/>
      <c r="G91" s="71"/>
      <c r="H91" s="71"/>
    </row>
    <row r="92" spans="1:8" ht="12.75">
      <c r="A92" s="2"/>
      <c r="B92" s="33" t="s">
        <v>86</v>
      </c>
      <c r="C92" s="40"/>
      <c r="D92" s="34"/>
      <c r="E92" s="42" t="s">
        <v>9</v>
      </c>
      <c r="F92" s="5">
        <v>0.01</v>
      </c>
      <c r="G92" s="7"/>
      <c r="H92" s="7"/>
    </row>
    <row r="93" spans="1:8" ht="12.75">
      <c r="A93" s="2"/>
      <c r="B93" s="30"/>
      <c r="C93" s="40"/>
      <c r="D93" s="34"/>
      <c r="E93" s="42"/>
      <c r="F93" s="5"/>
      <c r="G93" s="7"/>
      <c r="H93" s="7"/>
    </row>
    <row r="94" spans="1:8" ht="12.75">
      <c r="A94" s="2"/>
      <c r="B94" s="30"/>
      <c r="C94" s="40"/>
      <c r="D94" s="34"/>
      <c r="E94" s="20"/>
      <c r="F94" s="5"/>
      <c r="G94" s="7"/>
      <c r="H94" s="7"/>
    </row>
    <row r="95" spans="1:8" ht="12.75">
      <c r="A95" s="150" t="s">
        <v>30</v>
      </c>
      <c r="B95" s="150"/>
      <c r="C95" s="150"/>
      <c r="D95" s="151"/>
      <c r="E95" s="20" t="s">
        <v>9</v>
      </c>
      <c r="F95" s="6">
        <f>F14+F31+F48+F63+F77+F90+F61+F83</f>
        <v>30.7134</v>
      </c>
      <c r="G95" s="7"/>
      <c r="H95" s="7"/>
    </row>
    <row r="96" spans="1:8" ht="12.75">
      <c r="A96" s="139" t="s">
        <v>58</v>
      </c>
      <c r="B96" s="149"/>
      <c r="C96" s="149"/>
      <c r="D96" s="140"/>
      <c r="E96" s="20" t="s">
        <v>9</v>
      </c>
      <c r="F96" s="3">
        <v>5.53</v>
      </c>
      <c r="G96" s="7"/>
      <c r="H96" s="7"/>
    </row>
    <row r="97" spans="1:8" ht="12.75">
      <c r="A97" s="17" t="s">
        <v>32</v>
      </c>
      <c r="B97" s="50"/>
      <c r="C97" s="39"/>
      <c r="D97" s="15"/>
      <c r="E97" s="20" t="s">
        <v>9</v>
      </c>
      <c r="F97" s="6">
        <f>F95+F96</f>
        <v>36.2434</v>
      </c>
      <c r="G97" s="7"/>
      <c r="H97" s="7"/>
    </row>
    <row r="98" spans="1:8" ht="12.75">
      <c r="A98" s="133"/>
      <c r="B98" s="133"/>
      <c r="C98" s="10"/>
      <c r="D98" s="10"/>
      <c r="E98" s="1"/>
      <c r="F98" s="11"/>
      <c r="G98" s="74"/>
      <c r="H98" s="74"/>
    </row>
    <row r="99" spans="1:6" ht="12.75">
      <c r="A99" s="14"/>
      <c r="B99" s="9"/>
      <c r="C99" s="10"/>
      <c r="D99" s="10"/>
      <c r="E99" s="14"/>
      <c r="F99" s="14"/>
    </row>
    <row r="100" spans="1:6" ht="12.75">
      <c r="A100" s="14"/>
      <c r="B100" s="12"/>
      <c r="C100" s="10"/>
      <c r="D100" s="10"/>
      <c r="E100" s="14"/>
      <c r="F100" s="14"/>
    </row>
    <row r="101" spans="1:6" ht="12.75">
      <c r="A101" s="14"/>
      <c r="B101" s="9"/>
      <c r="C101" s="10"/>
      <c r="D101" s="10"/>
      <c r="E101" s="14"/>
      <c r="F101" s="14"/>
    </row>
    <row r="102" spans="1:6" ht="12.75">
      <c r="A102" s="14"/>
      <c r="B102" s="144"/>
      <c r="C102" s="144"/>
      <c r="D102" s="144"/>
      <c r="E102" s="14"/>
      <c r="F102" s="14"/>
    </row>
    <row r="103" spans="1:6" ht="12.75">
      <c r="A103" s="14"/>
      <c r="B103" s="143" t="s">
        <v>165</v>
      </c>
      <c r="C103" s="143"/>
      <c r="D103" s="134"/>
      <c r="E103" s="14"/>
      <c r="F103" s="14"/>
    </row>
    <row r="104" spans="1:6" ht="12.75">
      <c r="A104" s="14"/>
      <c r="B104" s="14"/>
      <c r="C104" s="14"/>
      <c r="D104" s="14"/>
      <c r="E104" s="14"/>
      <c r="F104" s="14"/>
    </row>
    <row r="105" spans="1:6" ht="12.75">
      <c r="A105" s="14"/>
      <c r="B105" s="14"/>
      <c r="C105" s="14"/>
      <c r="D105" s="14"/>
      <c r="E105" s="14"/>
      <c r="F105" s="14"/>
    </row>
    <row r="106" spans="1:6" ht="12.75">
      <c r="A106" s="14"/>
      <c r="B106" s="14"/>
      <c r="C106" s="14"/>
      <c r="D106" s="14"/>
      <c r="E106" s="14"/>
      <c r="F106" s="14"/>
    </row>
  </sheetData>
  <sheetProtection/>
  <mergeCells count="17">
    <mergeCell ref="B84:D84"/>
    <mergeCell ref="A1:H1"/>
    <mergeCell ref="A2:H2"/>
    <mergeCell ref="A3:H3"/>
    <mergeCell ref="B65:D65"/>
    <mergeCell ref="B46:D46"/>
    <mergeCell ref="A4:D4"/>
    <mergeCell ref="B103:C103"/>
    <mergeCell ref="B102:D102"/>
    <mergeCell ref="A7:D7"/>
    <mergeCell ref="A11:D11"/>
    <mergeCell ref="A95:D95"/>
    <mergeCell ref="A96:D96"/>
    <mergeCell ref="B85:D85"/>
    <mergeCell ref="B86:D86"/>
    <mergeCell ref="B87:D87"/>
    <mergeCell ref="B88:D88"/>
  </mergeCells>
  <printOptions/>
  <pageMargins left="0.51" right="0.16" top="0.35" bottom="0.34" header="0.24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2015-06-05T07:40:01Z</cp:lastPrinted>
  <dcterms:created xsi:type="dcterms:W3CDTF">1996-10-08T23:32:33Z</dcterms:created>
  <dcterms:modified xsi:type="dcterms:W3CDTF">2016-04-15T12:57:42Z</dcterms:modified>
  <cp:category/>
  <cp:version/>
  <cp:contentType/>
  <cp:contentStatus/>
</cp:coreProperties>
</file>