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ХВС" sheetId="1" r:id="rId1"/>
    <sheet name="отопление" sheetId="2" r:id="rId2"/>
  </sheets>
  <definedNames/>
  <calcPr fullCalcOnLoad="1"/>
</workbook>
</file>

<file path=xl/sharedStrings.xml><?xml version="1.0" encoding="utf-8"?>
<sst xmlns="http://schemas.openxmlformats.org/spreadsheetml/2006/main" count="834" uniqueCount="73">
  <si>
    <t>№ п/п</t>
  </si>
  <si>
    <t>Вид начислений</t>
  </si>
  <si>
    <t>Начислено населению</t>
  </si>
  <si>
    <t>Всего начисленно за расчетный период                   ( с учетом перерасчетов)</t>
  </si>
  <si>
    <t>Объем потребленных коммунальных услуг по  общедомовому прибору учета</t>
  </si>
  <si>
    <t>Сумма коммунальных услуг по общедомовому прибору учета</t>
  </si>
  <si>
    <t>Разница</t>
  </si>
  <si>
    <t xml:space="preserve">  по индивидуальным приборам учета</t>
  </si>
  <si>
    <t>по нормативу потребления</t>
  </si>
  <si>
    <t>м.куб.</t>
  </si>
  <si>
    <t>руб.</t>
  </si>
  <si>
    <t>Холодное водоснабжение</t>
  </si>
  <si>
    <t>Водоотведение</t>
  </si>
  <si>
    <t>Нежилые помещения</t>
  </si>
  <si>
    <t>Итого</t>
  </si>
  <si>
    <t>Гкал.</t>
  </si>
  <si>
    <t xml:space="preserve">Горячее водоснабжение </t>
  </si>
  <si>
    <t>(подогрев)</t>
  </si>
  <si>
    <t>отопление</t>
  </si>
  <si>
    <t>Экономист</t>
  </si>
  <si>
    <t>Завьялова В.А.</t>
  </si>
  <si>
    <t>тел. 8 (498) 568-57-00</t>
  </si>
  <si>
    <t>Начисление населению за ГВС и отопление за январь 2013г.</t>
  </si>
  <si>
    <t xml:space="preserve">Горячая вода  по ОДПУ(подогрев) </t>
  </si>
  <si>
    <t>Всего объем коммунальных услуг</t>
  </si>
  <si>
    <t>Начисление населению за ХВС и водоотведение за январь 2013г.</t>
  </si>
  <si>
    <t>2</t>
  </si>
  <si>
    <t>Хол. вода с учетом ОДПУ</t>
  </si>
  <si>
    <t>Начисление населению за ХВС и водоотведение за февраль 2013г.</t>
  </si>
  <si>
    <t>ул. Ленина, д.42</t>
  </si>
  <si>
    <t>Всего с 01.01.2013г.</t>
  </si>
  <si>
    <t>Начисление населению за ГВС и отопление за февраль 2013г.</t>
  </si>
  <si>
    <t>Начисление населению за ГВС и отопление за март 2013г.</t>
  </si>
  <si>
    <t>Начисление населению за ХВС и водоотведение за март 2013г.</t>
  </si>
  <si>
    <t>Начисление населению за ХВС и водоотведение за апрель 2013г.</t>
  </si>
  <si>
    <t>Начисление населению за ГВС и отопление за апрель 2013г.</t>
  </si>
  <si>
    <t>Начисление населению за ХВС и водоотведение за май 2013г.</t>
  </si>
  <si>
    <t>Начисление населению за ГВС и отопление за май 2013г.</t>
  </si>
  <si>
    <t>Начисление населению за ХВС и водоотведение за июнь 2013г.</t>
  </si>
  <si>
    <t>Начисление населению за ГВС и отопление за июнь 2013г.</t>
  </si>
  <si>
    <t>Начисление населению за ГВС и отопление за июль 2013г.</t>
  </si>
  <si>
    <t>Отопление</t>
  </si>
  <si>
    <t>Начисление населению за ХВС и водоотведение за июль 2013г.</t>
  </si>
  <si>
    <t>для нужд ГВС</t>
  </si>
  <si>
    <t>3</t>
  </si>
  <si>
    <t>4</t>
  </si>
  <si>
    <t>Начисление населению за отопление  август 2013г.</t>
  </si>
  <si>
    <t>Гкал</t>
  </si>
  <si>
    <t>Начисление населению за ХВС; ГВС и водоотведение за август 2013г.</t>
  </si>
  <si>
    <t>Начисление населению за ХВС; ГВС и водоотведение за сентябрь 2013г.</t>
  </si>
  <si>
    <t>Гор. вода на ОДН</t>
  </si>
  <si>
    <t>Хол. вода на ОДН</t>
  </si>
  <si>
    <t>Начисление населению за отопление  сентябрь 2013г.</t>
  </si>
  <si>
    <t>Горячее водоснабжение</t>
  </si>
  <si>
    <t>Гор. вода с учетом ОДПУ</t>
  </si>
  <si>
    <t>Начисление населению за ХВС; ГВС и водоотведение за октябрь 2013г.</t>
  </si>
  <si>
    <t>Начисление населению за отопление  октябрь 2013г.</t>
  </si>
  <si>
    <t>Начисление населению за ХВС; ГВС и водоотведение за ноябрь2013г.</t>
  </si>
  <si>
    <t>Начисление населению за отопление  ноябрь 2013г.</t>
  </si>
  <si>
    <t>Начисление населению за отопление  декабрь 2013г.</t>
  </si>
  <si>
    <t>Отопление с учетом ОДПУ</t>
  </si>
  <si>
    <t>Начисление населению за ХВС; ГВС и водоотведение за декабрь 2013г.</t>
  </si>
  <si>
    <t>Начисление населению за ХВС; ГВС и водоотведение за январь 2014г.</t>
  </si>
  <si>
    <t>Тепловая энергия для</t>
  </si>
  <si>
    <t>горячего водоснабжения</t>
  </si>
  <si>
    <t>отопления</t>
  </si>
  <si>
    <t>Начисление населению за отопление и нагрев воды  январь 2014г.</t>
  </si>
  <si>
    <t>Начисление населению за отопление и нагрев воды  февраль 2014г.</t>
  </si>
  <si>
    <t>Начисление населению за ХВС; ГВС и водоотведение за февраль 2014г.</t>
  </si>
  <si>
    <t>Начисление населению за ХВС; ГВС и водоотведение за март 2014г.</t>
  </si>
  <si>
    <t>Начисление населению за отопление и нагрев воды  март 2014г.</t>
  </si>
  <si>
    <t>Гор. вода с учетом ОДПУ (физ)</t>
  </si>
  <si>
    <t>Гор. вода на ОДН (физ)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</si>
</sst>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</numFmts>
  <fonts count="13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 Cyr"/>
      <family val="0"/>
    </font>
    <font>
      <sz val="10"/>
      <color indexed="12"/>
      <name val="Arial"/>
      <family val="0"/>
    </font>
    <font>
      <b/>
      <sz val="10"/>
      <color indexed="12"/>
      <name val="Arial Cyr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0"/>
    </font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1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3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4" fillId="0" borderId="2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8" fillId="0" borderId="1" xfId="0" applyFont="1" applyBorder="1" applyAlignment="1">
      <alignment/>
    </xf>
    <xf numFmtId="181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181" fontId="8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2" borderId="1" xfId="0" applyFill="1" applyBorder="1" applyAlignment="1">
      <alignment/>
    </xf>
    <xf numFmtId="181" fontId="3" fillId="0" borderId="1" xfId="0" applyNumberFormat="1" applyFont="1" applyBorder="1" applyAlignment="1">
      <alignment horizontal="center"/>
    </xf>
    <xf numFmtId="181" fontId="3" fillId="0" borderId="0" xfId="0" applyNumberFormat="1" applyFont="1" applyAlignment="1">
      <alignment/>
    </xf>
    <xf numFmtId="181" fontId="9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center"/>
    </xf>
    <xf numFmtId="181" fontId="8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0" fontId="8" fillId="0" borderId="3" xfId="0" applyFont="1" applyBorder="1" applyAlignment="1">
      <alignment/>
    </xf>
    <xf numFmtId="182" fontId="3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2" fontId="9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180" fontId="8" fillId="0" borderId="1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/>
    </xf>
    <xf numFmtId="180" fontId="9" fillId="0" borderId="1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2" fontId="9" fillId="0" borderId="0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/>
    </xf>
    <xf numFmtId="181" fontId="3" fillId="0" borderId="0" xfId="0" applyNumberFormat="1" applyFont="1" applyBorder="1" applyAlignment="1">
      <alignment/>
    </xf>
    <xf numFmtId="181" fontId="9" fillId="0" borderId="8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181" fontId="8" fillId="0" borderId="8" xfId="0" applyNumberFormat="1" applyFont="1" applyBorder="1" applyAlignment="1">
      <alignment/>
    </xf>
    <xf numFmtId="180" fontId="8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18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0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9"/>
  <sheetViews>
    <sheetView workbookViewId="0" topLeftCell="A337">
      <selection activeCell="B358" sqref="B358"/>
    </sheetView>
  </sheetViews>
  <sheetFormatPr defaultColWidth="9.140625" defaultRowHeight="12.75"/>
  <cols>
    <col min="1" max="1" width="3.7109375" style="0" customWidth="1"/>
    <col min="2" max="2" width="29.7109375" style="0" customWidth="1"/>
    <col min="3" max="3" width="14.7109375" style="0" customWidth="1"/>
    <col min="4" max="4" width="11.00390625" style="0" customWidth="1"/>
    <col min="5" max="5" width="15.421875" style="0" customWidth="1"/>
    <col min="6" max="6" width="14.7109375" style="0" customWidth="1"/>
    <col min="7" max="7" width="15.421875" style="0" customWidth="1"/>
    <col min="8" max="8" width="13.7109375" style="0" customWidth="1"/>
    <col min="9" max="9" width="11.8515625" style="0" customWidth="1"/>
  </cols>
  <sheetData>
    <row r="1" spans="1:10" ht="15">
      <c r="A1" s="90" t="s">
        <v>25</v>
      </c>
      <c r="B1" s="90"/>
      <c r="C1" s="90"/>
      <c r="D1" s="90"/>
      <c r="E1" s="90"/>
      <c r="F1" s="90"/>
      <c r="G1" s="90"/>
      <c r="H1" s="90"/>
      <c r="I1" s="90"/>
      <c r="J1" s="90"/>
    </row>
    <row r="2" spans="1:9" ht="12.75">
      <c r="A2" s="1"/>
      <c r="B2" s="1" t="s">
        <v>29</v>
      </c>
      <c r="C2" s="1"/>
      <c r="D2" s="1"/>
      <c r="E2" s="1"/>
      <c r="F2" s="1"/>
      <c r="G2" s="1"/>
      <c r="H2" s="1"/>
      <c r="I2" s="1"/>
    </row>
    <row r="4" spans="1:10" ht="12.75">
      <c r="A4" s="91" t="s">
        <v>0</v>
      </c>
      <c r="B4" s="91" t="s">
        <v>1</v>
      </c>
      <c r="C4" s="93" t="s">
        <v>2</v>
      </c>
      <c r="D4" s="94"/>
      <c r="E4" s="95"/>
      <c r="F4" s="91" t="s">
        <v>3</v>
      </c>
      <c r="G4" s="91" t="s">
        <v>4</v>
      </c>
      <c r="H4" s="91" t="s">
        <v>5</v>
      </c>
      <c r="I4" s="91" t="s">
        <v>6</v>
      </c>
      <c r="J4" s="91" t="s">
        <v>6</v>
      </c>
    </row>
    <row r="5" spans="1:10" ht="97.5" customHeight="1">
      <c r="A5" s="92"/>
      <c r="B5" s="92"/>
      <c r="C5" s="2" t="s">
        <v>7</v>
      </c>
      <c r="D5" s="2" t="s">
        <v>8</v>
      </c>
      <c r="E5" s="29" t="s">
        <v>24</v>
      </c>
      <c r="F5" s="92"/>
      <c r="G5" s="92"/>
      <c r="H5" s="92"/>
      <c r="I5" s="92"/>
      <c r="J5" s="92"/>
    </row>
    <row r="6" spans="1:10" ht="12.75">
      <c r="A6" s="3"/>
      <c r="B6" s="3"/>
      <c r="C6" s="4" t="s">
        <v>9</v>
      </c>
      <c r="D6" s="4" t="s">
        <v>9</v>
      </c>
      <c r="E6" s="4" t="s">
        <v>9</v>
      </c>
      <c r="F6" s="4" t="s">
        <v>10</v>
      </c>
      <c r="G6" s="4" t="s">
        <v>9</v>
      </c>
      <c r="H6" s="4" t="s">
        <v>10</v>
      </c>
      <c r="I6" s="4" t="s">
        <v>10</v>
      </c>
      <c r="J6" s="4" t="s">
        <v>9</v>
      </c>
    </row>
    <row r="7" spans="1:10" ht="12.75">
      <c r="A7" s="3"/>
      <c r="B7" s="3"/>
      <c r="C7" s="4"/>
      <c r="D7" s="4"/>
      <c r="E7" s="4"/>
      <c r="F7" s="4"/>
      <c r="G7" s="4"/>
      <c r="H7" s="4"/>
      <c r="I7" s="4"/>
      <c r="J7" s="4"/>
    </row>
    <row r="8" spans="1:13" ht="12.75">
      <c r="A8" s="5">
        <v>1</v>
      </c>
      <c r="B8" s="6" t="s">
        <v>11</v>
      </c>
      <c r="C8" s="7">
        <v>2488</v>
      </c>
      <c r="D8" s="7">
        <v>2234</v>
      </c>
      <c r="E8" s="7">
        <f>C8+D8</f>
        <v>4722</v>
      </c>
      <c r="F8" s="8">
        <v>84244.42</v>
      </c>
      <c r="G8" s="9">
        <v>3974.9</v>
      </c>
      <c r="H8" s="15">
        <v>161724.37</v>
      </c>
      <c r="I8" s="38">
        <f>F8+F10+F12-H8</f>
        <v>30449.800000000017</v>
      </c>
      <c r="J8" s="17">
        <f>E8+E12-G8</f>
        <v>750.0999999999999</v>
      </c>
      <c r="M8">
        <v>3974.9</v>
      </c>
    </row>
    <row r="9" spans="1:10" ht="12.75">
      <c r="A9" s="5"/>
      <c r="B9" s="6"/>
      <c r="C9" s="7"/>
      <c r="D9" s="7"/>
      <c r="E9" s="7"/>
      <c r="F9" s="8"/>
      <c r="G9" s="9"/>
      <c r="H9" s="15"/>
      <c r="I9" s="16"/>
      <c r="J9" s="17"/>
    </row>
    <row r="10" spans="1:10" ht="12.75">
      <c r="A10" s="5" t="s">
        <v>26</v>
      </c>
      <c r="B10" s="6" t="s">
        <v>12</v>
      </c>
      <c r="C10" s="7">
        <v>2488</v>
      </c>
      <c r="D10" s="7">
        <v>2234</v>
      </c>
      <c r="E10" s="7">
        <f>C10+D10</f>
        <v>4722</v>
      </c>
      <c r="F10" s="7">
        <v>107807.71</v>
      </c>
      <c r="G10" s="3"/>
      <c r="H10" s="3"/>
      <c r="I10" s="3"/>
      <c r="J10" s="3"/>
    </row>
    <row r="11" spans="1:10" ht="12.75">
      <c r="A11" s="5"/>
      <c r="B11" s="6"/>
      <c r="C11" s="7"/>
      <c r="D11" s="7"/>
      <c r="E11" s="7"/>
      <c r="F11" s="7"/>
      <c r="G11" s="3"/>
      <c r="H11" s="3"/>
      <c r="I11" s="3"/>
      <c r="J11" s="3"/>
    </row>
    <row r="12" spans="1:10" ht="12.75">
      <c r="A12" s="11">
        <v>3</v>
      </c>
      <c r="B12" s="6" t="s">
        <v>13</v>
      </c>
      <c r="C12" s="7"/>
      <c r="D12" s="7">
        <v>3</v>
      </c>
      <c r="E12" s="7">
        <f>C12+D12</f>
        <v>3</v>
      </c>
      <c r="F12" s="7">
        <v>122.04</v>
      </c>
      <c r="G12" s="3"/>
      <c r="H12" s="3"/>
      <c r="I12" s="3"/>
      <c r="J12" s="3"/>
    </row>
    <row r="13" spans="1:10" ht="12.75">
      <c r="A13" s="11"/>
      <c r="B13" s="7"/>
      <c r="C13" s="7"/>
      <c r="D13" s="7"/>
      <c r="E13" s="7"/>
      <c r="F13" s="7"/>
      <c r="G13" s="3"/>
      <c r="H13" s="3"/>
      <c r="I13" s="3"/>
      <c r="J13" s="3"/>
    </row>
    <row r="14" spans="1:10" ht="12.75">
      <c r="A14" s="11">
        <v>4</v>
      </c>
      <c r="B14" s="6" t="s">
        <v>27</v>
      </c>
      <c r="C14" s="7"/>
      <c r="D14" s="7"/>
      <c r="E14" s="7"/>
      <c r="F14" s="3"/>
      <c r="G14" s="3"/>
      <c r="H14" s="3"/>
      <c r="I14" s="3"/>
      <c r="J14" s="3"/>
    </row>
    <row r="15" spans="1:10" ht="12.75">
      <c r="A15" s="11"/>
      <c r="B15" s="6"/>
      <c r="C15" s="7"/>
      <c r="D15" s="7"/>
      <c r="E15" s="7"/>
      <c r="F15" s="7"/>
      <c r="G15" s="3"/>
      <c r="H15" s="3"/>
      <c r="I15" s="3"/>
      <c r="J15" s="3"/>
    </row>
    <row r="16" spans="1:10" ht="12.75">
      <c r="A16" s="3"/>
      <c r="B16" s="9" t="s">
        <v>14</v>
      </c>
      <c r="C16" s="9">
        <f>C8+C15+C12</f>
        <v>2488</v>
      </c>
      <c r="D16" s="9">
        <f>D8+D12+D14</f>
        <v>2237</v>
      </c>
      <c r="E16" s="9">
        <f>E8+E12+E14</f>
        <v>4725</v>
      </c>
      <c r="F16" s="9">
        <f>F8+F10+F12+F14</f>
        <v>192174.17</v>
      </c>
      <c r="G16" s="9">
        <f>G8</f>
        <v>3974.9</v>
      </c>
      <c r="H16" s="12">
        <f>H8</f>
        <v>161724.37</v>
      </c>
      <c r="I16" s="40">
        <f>F16-H16</f>
        <v>30449.800000000017</v>
      </c>
      <c r="J16" s="40">
        <f>E16-G16</f>
        <v>750.0999999999999</v>
      </c>
    </row>
    <row r="19" spans="1:10" ht="15">
      <c r="A19" s="90" t="s">
        <v>28</v>
      </c>
      <c r="B19" s="90"/>
      <c r="C19" s="90"/>
      <c r="D19" s="90"/>
      <c r="E19" s="90"/>
      <c r="F19" s="90"/>
      <c r="G19" s="90"/>
      <c r="H19" s="90"/>
      <c r="I19" s="90"/>
      <c r="J19" s="90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2" spans="1:10" ht="12.75">
      <c r="A22" s="91" t="s">
        <v>0</v>
      </c>
      <c r="B22" s="91" t="s">
        <v>1</v>
      </c>
      <c r="C22" s="93" t="s">
        <v>2</v>
      </c>
      <c r="D22" s="94"/>
      <c r="E22" s="95"/>
      <c r="F22" s="91" t="s">
        <v>3</v>
      </c>
      <c r="G22" s="91" t="s">
        <v>4</v>
      </c>
      <c r="H22" s="91" t="s">
        <v>5</v>
      </c>
      <c r="I22" s="91" t="s">
        <v>6</v>
      </c>
      <c r="J22" s="91" t="s">
        <v>6</v>
      </c>
    </row>
    <row r="23" spans="1:10" ht="52.5">
      <c r="A23" s="92"/>
      <c r="B23" s="92"/>
      <c r="C23" s="2" t="s">
        <v>7</v>
      </c>
      <c r="D23" s="2" t="s">
        <v>8</v>
      </c>
      <c r="E23" s="29" t="s">
        <v>24</v>
      </c>
      <c r="F23" s="92"/>
      <c r="G23" s="92"/>
      <c r="H23" s="92"/>
      <c r="I23" s="92"/>
      <c r="J23" s="92"/>
    </row>
    <row r="24" spans="1:10" ht="12.75">
      <c r="A24" s="3"/>
      <c r="B24" s="3"/>
      <c r="C24" s="4" t="s">
        <v>9</v>
      </c>
      <c r="D24" s="4" t="s">
        <v>9</v>
      </c>
      <c r="E24" s="4" t="s">
        <v>9</v>
      </c>
      <c r="F24" s="4" t="s">
        <v>10</v>
      </c>
      <c r="G24" s="4" t="s">
        <v>9</v>
      </c>
      <c r="H24" s="4" t="s">
        <v>10</v>
      </c>
      <c r="I24" s="4" t="s">
        <v>10</v>
      </c>
      <c r="J24" s="4" t="s">
        <v>9</v>
      </c>
    </row>
    <row r="25" spans="1:10" ht="12.75">
      <c r="A25" s="3"/>
      <c r="B25" s="3"/>
      <c r="C25" s="4"/>
      <c r="D25" s="4"/>
      <c r="E25" s="4"/>
      <c r="F25" s="4"/>
      <c r="G25" s="4"/>
      <c r="H25" s="4"/>
      <c r="I25" s="4"/>
      <c r="J25" s="4"/>
    </row>
    <row r="26" spans="1:13" ht="12.75">
      <c r="A26" s="5">
        <v>1</v>
      </c>
      <c r="B26" s="6" t="s">
        <v>11</v>
      </c>
      <c r="C26" s="7">
        <v>2658</v>
      </c>
      <c r="D26" s="7">
        <v>2227</v>
      </c>
      <c r="E26" s="7">
        <f>C26+D26</f>
        <v>4885</v>
      </c>
      <c r="F26" s="8">
        <v>84244.42</v>
      </c>
      <c r="G26" s="9">
        <v>4078</v>
      </c>
      <c r="H26" s="15">
        <v>165919.14</v>
      </c>
      <c r="I26" s="38">
        <f>F26+F28+F30-H26</f>
        <v>26255.03</v>
      </c>
      <c r="J26" s="17">
        <f>E26+E30-G26</f>
        <v>810</v>
      </c>
      <c r="M26">
        <v>4078</v>
      </c>
    </row>
    <row r="27" spans="1:10" ht="12.75">
      <c r="A27" s="5"/>
      <c r="B27" s="6"/>
      <c r="C27" s="7"/>
      <c r="D27" s="7"/>
      <c r="E27" s="7"/>
      <c r="F27" s="8"/>
      <c r="G27" s="9"/>
      <c r="H27" s="15"/>
      <c r="I27" s="16"/>
      <c r="J27" s="17"/>
    </row>
    <row r="28" spans="1:10" ht="12.75">
      <c r="A28" s="5" t="s">
        <v>26</v>
      </c>
      <c r="B28" s="6" t="s">
        <v>12</v>
      </c>
      <c r="C28" s="7">
        <v>2658</v>
      </c>
      <c r="D28" s="7">
        <v>2227</v>
      </c>
      <c r="E28" s="7">
        <f>C28+D28</f>
        <v>4885</v>
      </c>
      <c r="F28" s="7">
        <v>107807.71</v>
      </c>
      <c r="G28" s="3"/>
      <c r="H28" s="3"/>
      <c r="I28" s="3"/>
      <c r="J28" s="3"/>
    </row>
    <row r="29" spans="1:10" ht="12.75">
      <c r="A29" s="5"/>
      <c r="B29" s="6"/>
      <c r="C29" s="7"/>
      <c r="D29" s="7"/>
      <c r="E29" s="7"/>
      <c r="F29" s="7"/>
      <c r="G29" s="3"/>
      <c r="H29" s="3"/>
      <c r="I29" s="3"/>
      <c r="J29" s="3"/>
    </row>
    <row r="30" spans="1:10" ht="12.75">
      <c r="A30" s="11">
        <v>3</v>
      </c>
      <c r="B30" s="6" t="s">
        <v>13</v>
      </c>
      <c r="C30" s="7"/>
      <c r="D30" s="7">
        <v>3</v>
      </c>
      <c r="E30" s="7">
        <f>C30+D30</f>
        <v>3</v>
      </c>
      <c r="F30" s="7">
        <v>122.04</v>
      </c>
      <c r="G30" s="3"/>
      <c r="H30" s="3"/>
      <c r="I30" s="3"/>
      <c r="J30" s="3"/>
    </row>
    <row r="31" spans="1:10" ht="12.75">
      <c r="A31" s="11"/>
      <c r="B31" s="7"/>
      <c r="C31" s="7"/>
      <c r="D31" s="7"/>
      <c r="E31" s="7"/>
      <c r="F31" s="7"/>
      <c r="G31" s="3"/>
      <c r="H31" s="3"/>
      <c r="I31" s="3"/>
      <c r="J31" s="3"/>
    </row>
    <row r="32" spans="1:10" ht="12.75">
      <c r="A32" s="11">
        <v>4</v>
      </c>
      <c r="B32" s="6" t="s">
        <v>27</v>
      </c>
      <c r="C32" s="7"/>
      <c r="D32" s="7"/>
      <c r="E32" s="50">
        <v>-294</v>
      </c>
      <c r="F32" s="16">
        <v>-11954.62</v>
      </c>
      <c r="G32" s="3"/>
      <c r="H32" s="3"/>
      <c r="I32" s="3"/>
      <c r="J32" s="3"/>
    </row>
    <row r="33" spans="1:10" ht="12.75">
      <c r="A33" s="11"/>
      <c r="B33" s="6"/>
      <c r="C33" s="7"/>
      <c r="D33" s="7"/>
      <c r="E33" s="7"/>
      <c r="F33" s="7"/>
      <c r="G33" s="3"/>
      <c r="H33" s="3"/>
      <c r="I33" s="3"/>
      <c r="J33" s="3"/>
    </row>
    <row r="34" spans="1:10" ht="12.75">
      <c r="A34" s="3"/>
      <c r="B34" s="9" t="s">
        <v>14</v>
      </c>
      <c r="C34" s="9">
        <f>C26+C33+C30</f>
        <v>2658</v>
      </c>
      <c r="D34" s="9">
        <f>D26+D30+D32</f>
        <v>2230</v>
      </c>
      <c r="E34" s="9">
        <f>E26+E30+E32</f>
        <v>4594</v>
      </c>
      <c r="F34" s="9">
        <f>F26+F28+F30+F32</f>
        <v>180219.55000000002</v>
      </c>
      <c r="G34" s="9">
        <f>G26</f>
        <v>4078</v>
      </c>
      <c r="H34" s="12">
        <f>H26</f>
        <v>165919.14</v>
      </c>
      <c r="I34" s="40">
        <f>F34-H34</f>
        <v>14300.410000000003</v>
      </c>
      <c r="J34" s="41">
        <f>E34-G34</f>
        <v>516</v>
      </c>
    </row>
    <row r="37" spans="2:10" ht="12.75">
      <c r="B37" s="39" t="s">
        <v>30</v>
      </c>
      <c r="C37" s="39">
        <f aca="true" t="shared" si="0" ref="C37:H37">C16+C34</f>
        <v>5146</v>
      </c>
      <c r="D37" s="39">
        <f t="shared" si="0"/>
        <v>4467</v>
      </c>
      <c r="E37" s="39">
        <f t="shared" si="0"/>
        <v>9319</v>
      </c>
      <c r="F37" s="39">
        <f t="shared" si="0"/>
        <v>372393.72000000003</v>
      </c>
      <c r="G37" s="39">
        <f t="shared" si="0"/>
        <v>8052.9</v>
      </c>
      <c r="H37" s="39">
        <f t="shared" si="0"/>
        <v>327643.51</v>
      </c>
      <c r="I37" s="42">
        <f>F37-H37</f>
        <v>44750.21000000002</v>
      </c>
      <c r="J37" s="42">
        <f>E37-G37</f>
        <v>1266.1000000000004</v>
      </c>
    </row>
    <row r="39" spans="1:10" ht="15">
      <c r="A39" s="90" t="s">
        <v>33</v>
      </c>
      <c r="B39" s="90"/>
      <c r="C39" s="90"/>
      <c r="D39" s="90"/>
      <c r="E39" s="90"/>
      <c r="F39" s="90"/>
      <c r="G39" s="90"/>
      <c r="H39" s="90"/>
      <c r="I39" s="90"/>
      <c r="J39" s="90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2" spans="1:10" ht="12.75">
      <c r="A42" s="91" t="s">
        <v>0</v>
      </c>
      <c r="B42" s="91" t="s">
        <v>1</v>
      </c>
      <c r="C42" s="93" t="s">
        <v>2</v>
      </c>
      <c r="D42" s="94"/>
      <c r="E42" s="95"/>
      <c r="F42" s="91" t="s">
        <v>3</v>
      </c>
      <c r="G42" s="91" t="s">
        <v>4</v>
      </c>
      <c r="H42" s="91" t="s">
        <v>5</v>
      </c>
      <c r="I42" s="91" t="s">
        <v>6</v>
      </c>
      <c r="J42" s="91" t="s">
        <v>6</v>
      </c>
    </row>
    <row r="43" spans="1:10" ht="52.5">
      <c r="A43" s="92"/>
      <c r="B43" s="92"/>
      <c r="C43" s="2" t="s">
        <v>7</v>
      </c>
      <c r="D43" s="2" t="s">
        <v>8</v>
      </c>
      <c r="E43" s="29" t="s">
        <v>24</v>
      </c>
      <c r="F43" s="92"/>
      <c r="G43" s="92"/>
      <c r="H43" s="92"/>
      <c r="I43" s="92"/>
      <c r="J43" s="92"/>
    </row>
    <row r="44" spans="1:10" ht="12.75">
      <c r="A44" s="3"/>
      <c r="B44" s="3"/>
      <c r="C44" s="4" t="s">
        <v>9</v>
      </c>
      <c r="D44" s="4" t="s">
        <v>9</v>
      </c>
      <c r="E44" s="4" t="s">
        <v>9</v>
      </c>
      <c r="F44" s="4" t="s">
        <v>10</v>
      </c>
      <c r="G44" s="4" t="s">
        <v>9</v>
      </c>
      <c r="H44" s="4" t="s">
        <v>10</v>
      </c>
      <c r="I44" s="4" t="s">
        <v>10</v>
      </c>
      <c r="J44" s="4" t="s">
        <v>9</v>
      </c>
    </row>
    <row r="45" spans="1:10" ht="12.75">
      <c r="A45" s="3"/>
      <c r="B45" s="3"/>
      <c r="C45" s="4"/>
      <c r="D45" s="4"/>
      <c r="E45" s="4"/>
      <c r="F45" s="4"/>
      <c r="G45" s="4"/>
      <c r="H45" s="4"/>
      <c r="I45" s="4"/>
      <c r="J45" s="4"/>
    </row>
    <row r="46" spans="1:13" ht="12.75">
      <c r="A46" s="5">
        <v>1</v>
      </c>
      <c r="B46" s="6" t="s">
        <v>11</v>
      </c>
      <c r="C46" s="7">
        <v>2653</v>
      </c>
      <c r="D46" s="7">
        <v>2145</v>
      </c>
      <c r="E46" s="7">
        <f>C46+D46</f>
        <v>4798</v>
      </c>
      <c r="F46" s="8">
        <v>85594.87</v>
      </c>
      <c r="G46" s="9">
        <v>4509</v>
      </c>
      <c r="H46" s="15">
        <v>183454.98</v>
      </c>
      <c r="I46" s="38">
        <f>F46+F48+F50-H46</f>
        <v>11900.099999999977</v>
      </c>
      <c r="J46" s="17">
        <f>E46+E50-G46</f>
        <v>292</v>
      </c>
      <c r="M46">
        <v>4509</v>
      </c>
    </row>
    <row r="47" spans="1:10" ht="12.75">
      <c r="A47" s="5"/>
      <c r="B47" s="6"/>
      <c r="C47" s="7"/>
      <c r="D47" s="7"/>
      <c r="E47" s="7"/>
      <c r="F47" s="8"/>
      <c r="G47" s="9"/>
      <c r="H47" s="15"/>
      <c r="I47" s="16"/>
      <c r="J47" s="17"/>
    </row>
    <row r="48" spans="1:10" ht="12.75">
      <c r="A48" s="5" t="s">
        <v>26</v>
      </c>
      <c r="B48" s="6" t="s">
        <v>12</v>
      </c>
      <c r="C48" s="7">
        <v>2653</v>
      </c>
      <c r="D48" s="7">
        <v>2145</v>
      </c>
      <c r="E48" s="7">
        <f>C48+D48</f>
        <v>4798</v>
      </c>
      <c r="F48" s="7">
        <v>109638.17</v>
      </c>
      <c r="G48" s="3"/>
      <c r="H48" s="3"/>
      <c r="I48" s="3"/>
      <c r="J48" s="3"/>
    </row>
    <row r="49" spans="1:10" ht="12.75">
      <c r="A49" s="5"/>
      <c r="B49" s="6"/>
      <c r="C49" s="7"/>
      <c r="D49" s="7"/>
      <c r="E49" s="7"/>
      <c r="F49" s="7"/>
      <c r="G49" s="3"/>
      <c r="H49" s="3"/>
      <c r="I49" s="3"/>
      <c r="J49" s="3"/>
    </row>
    <row r="50" spans="1:10" ht="12.75">
      <c r="A50" s="11">
        <v>3</v>
      </c>
      <c r="B50" s="6" t="s">
        <v>13</v>
      </c>
      <c r="C50" s="7"/>
      <c r="D50" s="7"/>
      <c r="E50" s="7">
        <v>3</v>
      </c>
      <c r="F50" s="7">
        <v>122.04</v>
      </c>
      <c r="G50" s="3"/>
      <c r="H50" s="3"/>
      <c r="I50" s="3"/>
      <c r="J50" s="3"/>
    </row>
    <row r="51" spans="1:10" ht="12.75">
      <c r="A51" s="11"/>
      <c r="B51" s="7"/>
      <c r="C51" s="7"/>
      <c r="D51" s="7"/>
      <c r="E51" s="7"/>
      <c r="F51" s="7"/>
      <c r="G51" s="3"/>
      <c r="H51" s="3"/>
      <c r="I51" s="3"/>
      <c r="J51" s="3"/>
    </row>
    <row r="52" spans="1:10" ht="12.75">
      <c r="A52" s="11">
        <v>4</v>
      </c>
      <c r="B52" s="6" t="s">
        <v>27</v>
      </c>
      <c r="C52" s="7"/>
      <c r="D52" s="7"/>
      <c r="E52" s="50">
        <v>-398</v>
      </c>
      <c r="F52" s="50">
        <v>-16207.77</v>
      </c>
      <c r="G52" s="3"/>
      <c r="H52" s="3"/>
      <c r="I52" s="3"/>
      <c r="J52" s="3"/>
    </row>
    <row r="53" spans="1:10" ht="12.75">
      <c r="A53" s="11"/>
      <c r="B53" s="6"/>
      <c r="C53" s="7"/>
      <c r="D53" s="7"/>
      <c r="E53" s="7"/>
      <c r="F53" s="7"/>
      <c r="G53" s="3"/>
      <c r="H53" s="3"/>
      <c r="I53" s="3"/>
      <c r="J53" s="3"/>
    </row>
    <row r="54" spans="1:10" ht="12.75">
      <c r="A54" s="3"/>
      <c r="B54" s="9" t="s">
        <v>14</v>
      </c>
      <c r="C54" s="9">
        <f>C46+C53+C50</f>
        <v>2653</v>
      </c>
      <c r="D54" s="9">
        <f>D46+D50+D52</f>
        <v>2145</v>
      </c>
      <c r="E54" s="9">
        <f>E46+E50+E52</f>
        <v>4403</v>
      </c>
      <c r="F54" s="9">
        <f>F46+F48+F50+F52</f>
        <v>179147.31</v>
      </c>
      <c r="G54" s="9">
        <f>G46</f>
        <v>4509</v>
      </c>
      <c r="H54" s="12">
        <f>H46</f>
        <v>183454.98</v>
      </c>
      <c r="I54" s="28">
        <f>F54-H54</f>
        <v>-4307.670000000013</v>
      </c>
      <c r="J54" s="49">
        <f>E54-G54</f>
        <v>-106</v>
      </c>
    </row>
    <row r="57" spans="2:10" ht="12.75">
      <c r="B57" s="39" t="s">
        <v>30</v>
      </c>
      <c r="C57" s="39">
        <f aca="true" t="shared" si="1" ref="C57:H57">C37+C54</f>
        <v>7799</v>
      </c>
      <c r="D57" s="39">
        <f t="shared" si="1"/>
        <v>6612</v>
      </c>
      <c r="E57" s="39">
        <f t="shared" si="1"/>
        <v>13722</v>
      </c>
      <c r="F57" s="39">
        <f t="shared" si="1"/>
        <v>551541.03</v>
      </c>
      <c r="G57" s="39">
        <f t="shared" si="1"/>
        <v>12561.9</v>
      </c>
      <c r="H57" s="39">
        <f t="shared" si="1"/>
        <v>511098.49</v>
      </c>
      <c r="I57" s="42">
        <f>F57-H57</f>
        <v>40442.54000000004</v>
      </c>
      <c r="J57" s="42">
        <f>E57-G57</f>
        <v>1160.1000000000004</v>
      </c>
    </row>
    <row r="59" spans="1:10" ht="15">
      <c r="A59" s="90" t="s">
        <v>34</v>
      </c>
      <c r="B59" s="90"/>
      <c r="C59" s="90"/>
      <c r="D59" s="90"/>
      <c r="E59" s="90"/>
      <c r="F59" s="90"/>
      <c r="G59" s="90"/>
      <c r="H59" s="90"/>
      <c r="I59" s="90"/>
      <c r="J59" s="90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2" spans="1:10" ht="12.75">
      <c r="A62" s="91" t="s">
        <v>0</v>
      </c>
      <c r="B62" s="91" t="s">
        <v>1</v>
      </c>
      <c r="C62" s="93" t="s">
        <v>2</v>
      </c>
      <c r="D62" s="94"/>
      <c r="E62" s="95"/>
      <c r="F62" s="91" t="s">
        <v>3</v>
      </c>
      <c r="G62" s="91" t="s">
        <v>4</v>
      </c>
      <c r="H62" s="91" t="s">
        <v>5</v>
      </c>
      <c r="I62" s="91" t="s">
        <v>6</v>
      </c>
      <c r="J62" s="91" t="s">
        <v>6</v>
      </c>
    </row>
    <row r="63" spans="1:10" ht="52.5">
      <c r="A63" s="92"/>
      <c r="B63" s="92"/>
      <c r="C63" s="2" t="s">
        <v>7</v>
      </c>
      <c r="D63" s="2" t="s">
        <v>8</v>
      </c>
      <c r="E63" s="29" t="s">
        <v>24</v>
      </c>
      <c r="F63" s="92"/>
      <c r="G63" s="92"/>
      <c r="H63" s="92"/>
      <c r="I63" s="92"/>
      <c r="J63" s="92"/>
    </row>
    <row r="64" spans="1:10" ht="12.75">
      <c r="A64" s="3"/>
      <c r="B64" s="3"/>
      <c r="C64" s="4" t="s">
        <v>9</v>
      </c>
      <c r="D64" s="4" t="s">
        <v>9</v>
      </c>
      <c r="E64" s="4" t="s">
        <v>9</v>
      </c>
      <c r="F64" s="4" t="s">
        <v>10</v>
      </c>
      <c r="G64" s="4" t="s">
        <v>9</v>
      </c>
      <c r="H64" s="4" t="s">
        <v>10</v>
      </c>
      <c r="I64" s="4" t="s">
        <v>10</v>
      </c>
      <c r="J64" s="4" t="s">
        <v>9</v>
      </c>
    </row>
    <row r="65" spans="1:10" ht="12.75">
      <c r="A65" s="3"/>
      <c r="B65" s="3"/>
      <c r="C65" s="4"/>
      <c r="D65" s="4"/>
      <c r="E65" s="4"/>
      <c r="F65" s="4"/>
      <c r="G65" s="4"/>
      <c r="H65" s="4"/>
      <c r="I65" s="4"/>
      <c r="J65" s="4"/>
    </row>
    <row r="66" spans="1:13" ht="12.75">
      <c r="A66" s="5">
        <v>1</v>
      </c>
      <c r="B66" s="6" t="s">
        <v>11</v>
      </c>
      <c r="C66" s="7">
        <v>2805</v>
      </c>
      <c r="D66" s="7">
        <v>2078</v>
      </c>
      <c r="E66" s="7">
        <f>C66+D66</f>
        <v>4883</v>
      </c>
      <c r="F66" s="8">
        <v>87106.09</v>
      </c>
      <c r="G66" s="9">
        <v>4540</v>
      </c>
      <c r="H66" s="15">
        <v>184716.26</v>
      </c>
      <c r="I66" s="38">
        <f>F66+F68+F70-H66</f>
        <v>14030.819999999978</v>
      </c>
      <c r="J66" s="17">
        <f>E66+E70-G66</f>
        <v>346</v>
      </c>
      <c r="M66">
        <v>4540</v>
      </c>
    </row>
    <row r="67" spans="1:10" ht="12.75">
      <c r="A67" s="5"/>
      <c r="B67" s="6"/>
      <c r="C67" s="7"/>
      <c r="D67" s="7"/>
      <c r="E67" s="7"/>
      <c r="F67" s="8"/>
      <c r="G67" s="9"/>
      <c r="H67" s="15"/>
      <c r="I67" s="16"/>
      <c r="J67" s="17"/>
    </row>
    <row r="68" spans="1:10" ht="12.75">
      <c r="A68" s="5" t="s">
        <v>26</v>
      </c>
      <c r="B68" s="6" t="s">
        <v>12</v>
      </c>
      <c r="C68" s="7">
        <v>2805</v>
      </c>
      <c r="D68" s="7">
        <v>2078</v>
      </c>
      <c r="E68" s="7">
        <f>C68+D68</f>
        <v>4883</v>
      </c>
      <c r="F68" s="7">
        <v>111518.95</v>
      </c>
      <c r="G68" s="3"/>
      <c r="H68" s="3"/>
      <c r="I68" s="3"/>
      <c r="J68" s="3"/>
    </row>
    <row r="69" spans="1:10" ht="12.75">
      <c r="A69" s="5"/>
      <c r="B69" s="6"/>
      <c r="C69" s="7"/>
      <c r="D69" s="7"/>
      <c r="E69" s="7"/>
      <c r="F69" s="7"/>
      <c r="G69" s="3"/>
      <c r="H69" s="3"/>
      <c r="I69" s="3"/>
      <c r="J69" s="3"/>
    </row>
    <row r="70" spans="1:10" ht="12.75">
      <c r="A70" s="11">
        <v>3</v>
      </c>
      <c r="B70" s="6" t="s">
        <v>13</v>
      </c>
      <c r="C70" s="7"/>
      <c r="D70" s="7"/>
      <c r="E70" s="7">
        <v>3</v>
      </c>
      <c r="F70" s="7">
        <v>122.04</v>
      </c>
      <c r="G70" s="3"/>
      <c r="H70" s="3"/>
      <c r="I70" s="3"/>
      <c r="J70" s="3"/>
    </row>
    <row r="71" spans="1:10" ht="12.75">
      <c r="A71" s="11"/>
      <c r="B71" s="7"/>
      <c r="C71" s="7"/>
      <c r="D71" s="7"/>
      <c r="E71" s="7"/>
      <c r="F71" s="7"/>
      <c r="G71" s="3"/>
      <c r="H71" s="3"/>
      <c r="I71" s="3"/>
      <c r="J71" s="3"/>
    </row>
    <row r="72" spans="1:10" ht="12.75">
      <c r="A72" s="11">
        <v>4</v>
      </c>
      <c r="B72" s="6" t="s">
        <v>27</v>
      </c>
      <c r="C72" s="7"/>
      <c r="D72" s="7"/>
      <c r="E72" s="50">
        <v>-398</v>
      </c>
      <c r="F72" s="50">
        <v>-16205.56</v>
      </c>
      <c r="G72" s="3"/>
      <c r="H72" s="3"/>
      <c r="I72" s="3"/>
      <c r="J72" s="3"/>
    </row>
    <row r="73" spans="1:10" ht="12.75">
      <c r="A73" s="11"/>
      <c r="B73" s="6"/>
      <c r="C73" s="7"/>
      <c r="D73" s="7"/>
      <c r="E73" s="7"/>
      <c r="F73" s="7"/>
      <c r="G73" s="3"/>
      <c r="H73" s="3"/>
      <c r="I73" s="3"/>
      <c r="J73" s="3"/>
    </row>
    <row r="74" spans="1:10" ht="12.75">
      <c r="A74" s="3"/>
      <c r="B74" s="9" t="s">
        <v>14</v>
      </c>
      <c r="C74" s="9">
        <f>C66+C73+C70</f>
        <v>2805</v>
      </c>
      <c r="D74" s="9">
        <f>D66+D70+D72</f>
        <v>2078</v>
      </c>
      <c r="E74" s="9">
        <f>E66+E70+E72</f>
        <v>4488</v>
      </c>
      <c r="F74" s="9">
        <f>F66+F68+F70+F72</f>
        <v>182541.52</v>
      </c>
      <c r="G74" s="9">
        <f>G66</f>
        <v>4540</v>
      </c>
      <c r="H74" s="12">
        <f>H66</f>
        <v>184716.26</v>
      </c>
      <c r="I74" s="28">
        <f>F74-H74</f>
        <v>-2174.74000000002</v>
      </c>
      <c r="J74" s="49">
        <f>E74-G74</f>
        <v>-52</v>
      </c>
    </row>
    <row r="77" spans="2:10" ht="12.75">
      <c r="B77" s="39" t="s">
        <v>30</v>
      </c>
      <c r="C77" s="39">
        <f aca="true" t="shared" si="2" ref="C77:H77">C57+C74</f>
        <v>10604</v>
      </c>
      <c r="D77" s="39">
        <f t="shared" si="2"/>
        <v>8690</v>
      </c>
      <c r="E77" s="39">
        <f t="shared" si="2"/>
        <v>18210</v>
      </c>
      <c r="F77" s="39">
        <f t="shared" si="2"/>
        <v>734082.55</v>
      </c>
      <c r="G77" s="39">
        <f t="shared" si="2"/>
        <v>17101.9</v>
      </c>
      <c r="H77" s="39">
        <f t="shared" si="2"/>
        <v>695814.75</v>
      </c>
      <c r="I77" s="42">
        <f>I57+I74</f>
        <v>38267.80000000002</v>
      </c>
      <c r="J77" s="51">
        <f>J57+J66</f>
        <v>1506.1000000000004</v>
      </c>
    </row>
    <row r="79" spans="1:10" ht="15">
      <c r="A79" s="90" t="s">
        <v>36</v>
      </c>
      <c r="B79" s="90"/>
      <c r="C79" s="90"/>
      <c r="D79" s="90"/>
      <c r="E79" s="90"/>
      <c r="F79" s="90"/>
      <c r="G79" s="90"/>
      <c r="H79" s="90"/>
      <c r="I79" s="90"/>
      <c r="J79" s="90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2" spans="1:10" ht="12.75">
      <c r="A82" s="91" t="s">
        <v>0</v>
      </c>
      <c r="B82" s="91" t="s">
        <v>1</v>
      </c>
      <c r="C82" s="93" t="s">
        <v>2</v>
      </c>
      <c r="D82" s="94"/>
      <c r="E82" s="95"/>
      <c r="F82" s="91" t="s">
        <v>3</v>
      </c>
      <c r="G82" s="91" t="s">
        <v>4</v>
      </c>
      <c r="H82" s="91" t="s">
        <v>5</v>
      </c>
      <c r="I82" s="91" t="s">
        <v>6</v>
      </c>
      <c r="J82" s="91" t="s">
        <v>6</v>
      </c>
    </row>
    <row r="83" spans="1:10" ht="52.5">
      <c r="A83" s="92"/>
      <c r="B83" s="92"/>
      <c r="C83" s="2" t="s">
        <v>7</v>
      </c>
      <c r="D83" s="2" t="s">
        <v>8</v>
      </c>
      <c r="E83" s="29" t="s">
        <v>24</v>
      </c>
      <c r="F83" s="92"/>
      <c r="G83" s="92"/>
      <c r="H83" s="92"/>
      <c r="I83" s="92"/>
      <c r="J83" s="92"/>
    </row>
    <row r="84" spans="1:10" ht="12.75">
      <c r="A84" s="3"/>
      <c r="B84" s="3"/>
      <c r="C84" s="4" t="s">
        <v>9</v>
      </c>
      <c r="D84" s="4" t="s">
        <v>9</v>
      </c>
      <c r="E84" s="4" t="s">
        <v>9</v>
      </c>
      <c r="F84" s="4" t="s">
        <v>10</v>
      </c>
      <c r="G84" s="4" t="s">
        <v>9</v>
      </c>
      <c r="H84" s="4" t="s">
        <v>10</v>
      </c>
      <c r="I84" s="4" t="s">
        <v>10</v>
      </c>
      <c r="J84" s="4" t="s">
        <v>9</v>
      </c>
    </row>
    <row r="85" spans="1:10" ht="12.75">
      <c r="A85" s="3"/>
      <c r="B85" s="3"/>
      <c r="C85" s="4"/>
      <c r="D85" s="4"/>
      <c r="E85" s="4"/>
      <c r="F85" s="4"/>
      <c r="G85" s="56"/>
      <c r="H85" s="56"/>
      <c r="I85" s="4"/>
      <c r="J85" s="4"/>
    </row>
    <row r="86" spans="1:13" ht="12.75">
      <c r="A86" s="5">
        <v>1</v>
      </c>
      <c r="B86" s="6" t="s">
        <v>11</v>
      </c>
      <c r="C86" s="7">
        <v>2863</v>
      </c>
      <c r="D86" s="7">
        <v>2027</v>
      </c>
      <c r="E86" s="7">
        <f>C86+D85:D86</f>
        <v>4890</v>
      </c>
      <c r="F86" s="8">
        <v>87245.3</v>
      </c>
      <c r="G86" s="57">
        <v>4324</v>
      </c>
      <c r="H86" s="58">
        <v>175927.99</v>
      </c>
      <c r="I86" s="38">
        <f>F86+F88+F90-H86</f>
        <v>23136.540000000008</v>
      </c>
      <c r="J86" s="17">
        <f>E86+E90-G86</f>
        <v>569</v>
      </c>
      <c r="M86">
        <v>4324</v>
      </c>
    </row>
    <row r="87" spans="1:10" ht="12.75">
      <c r="A87" s="5"/>
      <c r="B87" s="6"/>
      <c r="C87" s="7"/>
      <c r="D87" s="7"/>
      <c r="E87" s="7"/>
      <c r="F87" s="8"/>
      <c r="G87" s="9"/>
      <c r="H87" s="15"/>
      <c r="I87" s="16"/>
      <c r="J87" s="17"/>
    </row>
    <row r="88" spans="1:10" ht="12.75">
      <c r="A88" s="5" t="s">
        <v>26</v>
      </c>
      <c r="B88" s="6" t="s">
        <v>12</v>
      </c>
      <c r="C88" s="7">
        <v>2863</v>
      </c>
      <c r="D88" s="7">
        <v>2027</v>
      </c>
      <c r="E88" s="7">
        <f>C88+D88</f>
        <v>4890</v>
      </c>
      <c r="F88" s="7">
        <v>111697.19</v>
      </c>
      <c r="G88" s="3"/>
      <c r="H88" s="3"/>
      <c r="I88" s="3"/>
      <c r="J88" s="3"/>
    </row>
    <row r="89" spans="1:10" ht="12.75">
      <c r="A89" s="5"/>
      <c r="B89" s="6"/>
      <c r="C89" s="7"/>
      <c r="D89" s="7"/>
      <c r="E89" s="7"/>
      <c r="F89" s="7"/>
      <c r="G89" s="3"/>
      <c r="H89" s="3"/>
      <c r="I89" s="3"/>
      <c r="J89" s="3"/>
    </row>
    <row r="90" spans="1:10" ht="12.75">
      <c r="A90" s="11">
        <v>3</v>
      </c>
      <c r="B90" s="6" t="s">
        <v>13</v>
      </c>
      <c r="C90" s="7"/>
      <c r="D90" s="7">
        <v>3</v>
      </c>
      <c r="E90" s="7">
        <v>3</v>
      </c>
      <c r="F90" s="7">
        <v>122.04</v>
      </c>
      <c r="G90" s="3"/>
      <c r="H90" s="3"/>
      <c r="I90" s="3"/>
      <c r="J90" s="3"/>
    </row>
    <row r="91" spans="1:10" ht="12.75">
      <c r="A91" s="11"/>
      <c r="B91" s="7"/>
      <c r="C91" s="7"/>
      <c r="D91" s="7"/>
      <c r="E91" s="7"/>
      <c r="F91" s="7"/>
      <c r="G91" s="3"/>
      <c r="H91" s="3"/>
      <c r="I91" s="3"/>
      <c r="J91" s="3"/>
    </row>
    <row r="92" spans="1:10" ht="12.75">
      <c r="A92" s="11">
        <v>4</v>
      </c>
      <c r="B92" s="6" t="s">
        <v>27</v>
      </c>
      <c r="C92" s="7"/>
      <c r="D92" s="7"/>
      <c r="E92" s="50">
        <v>-498</v>
      </c>
      <c r="F92" s="50">
        <v>-20253.95</v>
      </c>
      <c r="G92" s="3"/>
      <c r="H92" s="3"/>
      <c r="I92" s="3"/>
      <c r="J92" s="3"/>
    </row>
    <row r="93" spans="1:10" ht="12.75">
      <c r="A93" s="11"/>
      <c r="B93" s="6"/>
      <c r="C93" s="7"/>
      <c r="D93" s="7"/>
      <c r="E93" s="7"/>
      <c r="F93" s="7"/>
      <c r="G93" s="3"/>
      <c r="H93" s="3"/>
      <c r="I93" s="3"/>
      <c r="J93" s="3"/>
    </row>
    <row r="94" spans="1:10" ht="12.75">
      <c r="A94" s="3"/>
      <c r="B94" s="9" t="s">
        <v>14</v>
      </c>
      <c r="C94" s="9">
        <f>C86+C93+C90</f>
        <v>2863</v>
      </c>
      <c r="D94" s="9">
        <f>D86+D90+D92</f>
        <v>2030</v>
      </c>
      <c r="E94" s="9">
        <f>E86+E90+E92</f>
        <v>4395</v>
      </c>
      <c r="F94" s="9">
        <f>F86+F88+F90+F92</f>
        <v>178810.58</v>
      </c>
      <c r="G94" s="9">
        <f>G86</f>
        <v>4324</v>
      </c>
      <c r="H94" s="12">
        <f>H86</f>
        <v>175927.99</v>
      </c>
      <c r="I94" s="40">
        <f>F94-H94</f>
        <v>2882.5899999999965</v>
      </c>
      <c r="J94" s="41">
        <f>E94-G94</f>
        <v>71</v>
      </c>
    </row>
    <row r="97" spans="2:10" ht="12.75">
      <c r="B97" s="39" t="s">
        <v>30</v>
      </c>
      <c r="C97" s="39">
        <f aca="true" t="shared" si="3" ref="C97:H97">C77+C94</f>
        <v>13467</v>
      </c>
      <c r="D97" s="39">
        <f t="shared" si="3"/>
        <v>10720</v>
      </c>
      <c r="E97" s="39">
        <f t="shared" si="3"/>
        <v>22605</v>
      </c>
      <c r="F97" s="39">
        <f t="shared" si="3"/>
        <v>912893.13</v>
      </c>
      <c r="G97" s="39">
        <f t="shared" si="3"/>
        <v>21425.9</v>
      </c>
      <c r="H97" s="39">
        <f t="shared" si="3"/>
        <v>871742.74</v>
      </c>
      <c r="I97" s="42">
        <f>I77+I94</f>
        <v>41150.390000000014</v>
      </c>
      <c r="J97" s="51">
        <f>J77+J94</f>
        <v>1577.1000000000004</v>
      </c>
    </row>
    <row r="99" spans="1:10" ht="15">
      <c r="A99" s="90" t="s">
        <v>38</v>
      </c>
      <c r="B99" s="90"/>
      <c r="C99" s="90"/>
      <c r="D99" s="90"/>
      <c r="E99" s="90"/>
      <c r="F99" s="90"/>
      <c r="G99" s="90"/>
      <c r="H99" s="90"/>
      <c r="I99" s="90"/>
      <c r="J99" s="90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2" spans="1:10" ht="12.75">
      <c r="A102" s="91" t="s">
        <v>0</v>
      </c>
      <c r="B102" s="91" t="s">
        <v>1</v>
      </c>
      <c r="C102" s="93" t="s">
        <v>2</v>
      </c>
      <c r="D102" s="94"/>
      <c r="E102" s="95"/>
      <c r="F102" s="91" t="s">
        <v>3</v>
      </c>
      <c r="G102" s="91" t="s">
        <v>4</v>
      </c>
      <c r="H102" s="91" t="s">
        <v>5</v>
      </c>
      <c r="I102" s="91" t="s">
        <v>6</v>
      </c>
      <c r="J102" s="91" t="s">
        <v>6</v>
      </c>
    </row>
    <row r="103" spans="1:10" ht="52.5">
      <c r="A103" s="92"/>
      <c r="B103" s="92"/>
      <c r="C103" s="2" t="s">
        <v>7</v>
      </c>
      <c r="D103" s="2" t="s">
        <v>8</v>
      </c>
      <c r="E103" s="29" t="s">
        <v>24</v>
      </c>
      <c r="F103" s="92"/>
      <c r="G103" s="92"/>
      <c r="H103" s="92"/>
      <c r="I103" s="92"/>
      <c r="J103" s="92"/>
    </row>
    <row r="104" spans="1:10" ht="12.75">
      <c r="A104" s="3"/>
      <c r="B104" s="3"/>
      <c r="C104" s="4" t="s">
        <v>9</v>
      </c>
      <c r="D104" s="4" t="s">
        <v>9</v>
      </c>
      <c r="E104" s="4" t="s">
        <v>9</v>
      </c>
      <c r="F104" s="4" t="s">
        <v>10</v>
      </c>
      <c r="G104" s="4" t="s">
        <v>9</v>
      </c>
      <c r="H104" s="4" t="s">
        <v>10</v>
      </c>
      <c r="I104" s="4" t="s">
        <v>10</v>
      </c>
      <c r="J104" s="4" t="s">
        <v>9</v>
      </c>
    </row>
    <row r="105" spans="1:10" ht="12.75">
      <c r="A105" s="3"/>
      <c r="B105" s="3"/>
      <c r="C105" s="4"/>
      <c r="D105" s="4"/>
      <c r="E105" s="4"/>
      <c r="F105" s="4"/>
      <c r="G105" s="56"/>
      <c r="H105" s="56"/>
      <c r="I105" s="4"/>
      <c r="J105" s="4"/>
    </row>
    <row r="106" spans="1:13" ht="12.75">
      <c r="A106" s="5">
        <v>1</v>
      </c>
      <c r="B106" s="6" t="s">
        <v>11</v>
      </c>
      <c r="C106" s="7">
        <v>4021</v>
      </c>
      <c r="D106" s="7">
        <v>1853</v>
      </c>
      <c r="E106" s="7">
        <f>C106+D105:D106</f>
        <v>5874</v>
      </c>
      <c r="F106" s="8">
        <v>104792.95</v>
      </c>
      <c r="G106" s="57">
        <v>4067.7</v>
      </c>
      <c r="H106" s="58">
        <v>165500.07</v>
      </c>
      <c r="I106" s="38">
        <f>F106+F108+F110-H106</f>
        <v>73577.93000000002</v>
      </c>
      <c r="J106" s="17">
        <f>E106+E110-G106</f>
        <v>1809.3000000000002</v>
      </c>
      <c r="M106">
        <v>4067.7</v>
      </c>
    </row>
    <row r="107" spans="1:10" ht="12.75">
      <c r="A107" s="5"/>
      <c r="B107" s="6"/>
      <c r="C107" s="7"/>
      <c r="D107" s="7"/>
      <c r="E107" s="7"/>
      <c r="F107" s="8"/>
      <c r="G107" s="9"/>
      <c r="H107" s="15"/>
      <c r="I107" s="16"/>
      <c r="J107" s="17"/>
    </row>
    <row r="108" spans="1:10" ht="12.75">
      <c r="A108" s="5" t="s">
        <v>26</v>
      </c>
      <c r="B108" s="6" t="s">
        <v>12</v>
      </c>
      <c r="C108" s="7">
        <v>4021</v>
      </c>
      <c r="D108" s="7">
        <v>1853</v>
      </c>
      <c r="E108" s="7">
        <f>C108+D108</f>
        <v>5874</v>
      </c>
      <c r="F108" s="7">
        <v>134163.01</v>
      </c>
      <c r="G108" s="3"/>
      <c r="H108" s="3"/>
      <c r="I108" s="3"/>
      <c r="J108" s="3"/>
    </row>
    <row r="109" spans="1:10" ht="12.75">
      <c r="A109" s="5"/>
      <c r="B109" s="6"/>
      <c r="C109" s="7"/>
      <c r="D109" s="7"/>
      <c r="E109" s="7"/>
      <c r="F109" s="7"/>
      <c r="G109" s="3"/>
      <c r="H109" s="3"/>
      <c r="I109" s="3"/>
      <c r="J109" s="3"/>
    </row>
    <row r="110" spans="1:10" ht="12.75">
      <c r="A110" s="11">
        <v>3</v>
      </c>
      <c r="B110" s="6" t="s">
        <v>13</v>
      </c>
      <c r="C110" s="7"/>
      <c r="D110" s="7">
        <v>3</v>
      </c>
      <c r="E110" s="7">
        <v>3</v>
      </c>
      <c r="F110" s="7">
        <v>122.04</v>
      </c>
      <c r="G110" s="3"/>
      <c r="H110" s="3"/>
      <c r="I110" s="3"/>
      <c r="J110" s="3"/>
    </row>
    <row r="111" spans="1:10" ht="12.75">
      <c r="A111" s="11"/>
      <c r="B111" s="7"/>
      <c r="C111" s="7"/>
      <c r="D111" s="7"/>
      <c r="E111" s="7"/>
      <c r="F111" s="7"/>
      <c r="G111" s="3"/>
      <c r="H111" s="3"/>
      <c r="I111" s="3"/>
      <c r="J111" s="3"/>
    </row>
    <row r="112" spans="1:10" ht="12.75">
      <c r="A112" s="11">
        <v>4</v>
      </c>
      <c r="B112" s="6" t="s">
        <v>27</v>
      </c>
      <c r="C112" s="7"/>
      <c r="D112" s="7"/>
      <c r="E112" s="50"/>
      <c r="F112" s="50"/>
      <c r="G112" s="3"/>
      <c r="H112" s="3"/>
      <c r="I112" s="3"/>
      <c r="J112" s="3"/>
    </row>
    <row r="113" spans="1:10" ht="12.75">
      <c r="A113" s="11"/>
      <c r="B113" s="6"/>
      <c r="C113" s="7"/>
      <c r="D113" s="7"/>
      <c r="E113" s="7"/>
      <c r="F113" s="7"/>
      <c r="G113" s="3"/>
      <c r="H113" s="3"/>
      <c r="I113" s="3"/>
      <c r="J113" s="3"/>
    </row>
    <row r="114" spans="1:10" ht="12.75">
      <c r="A114" s="3"/>
      <c r="B114" s="9" t="s">
        <v>14</v>
      </c>
      <c r="C114" s="9">
        <f>C106+C113+C110</f>
        <v>4021</v>
      </c>
      <c r="D114" s="9">
        <f>D106+D110+D112</f>
        <v>1856</v>
      </c>
      <c r="E114" s="9">
        <f>E106+E110+E112</f>
        <v>5877</v>
      </c>
      <c r="F114" s="9">
        <f>F106+F108+F110+F112</f>
        <v>239078.00000000003</v>
      </c>
      <c r="G114" s="9">
        <f>G106</f>
        <v>4067.7</v>
      </c>
      <c r="H114" s="12">
        <f>H106</f>
        <v>165500.07</v>
      </c>
      <c r="I114" s="40">
        <f>F114-H114</f>
        <v>73577.93000000002</v>
      </c>
      <c r="J114" s="41">
        <f>E114-G114</f>
        <v>1809.3000000000002</v>
      </c>
    </row>
    <row r="117" spans="2:10" ht="12.75">
      <c r="B117" s="39" t="s">
        <v>30</v>
      </c>
      <c r="C117" s="39">
        <f aca="true" t="shared" si="4" ref="C117:H117">C97+C114</f>
        <v>17488</v>
      </c>
      <c r="D117" s="39">
        <f t="shared" si="4"/>
        <v>12576</v>
      </c>
      <c r="E117" s="39">
        <f t="shared" si="4"/>
        <v>28482</v>
      </c>
      <c r="F117" s="39">
        <f t="shared" si="4"/>
        <v>1151971.1300000001</v>
      </c>
      <c r="G117" s="39">
        <f t="shared" si="4"/>
        <v>25493.600000000002</v>
      </c>
      <c r="H117" s="39">
        <f t="shared" si="4"/>
        <v>1037242.81</v>
      </c>
      <c r="I117" s="42">
        <f>I97+I114</f>
        <v>114728.32000000004</v>
      </c>
      <c r="J117" s="51">
        <f>J97+J114</f>
        <v>3386.4000000000005</v>
      </c>
    </row>
    <row r="119" spans="1:10" ht="15">
      <c r="A119" s="90" t="s">
        <v>42</v>
      </c>
      <c r="B119" s="90"/>
      <c r="C119" s="90"/>
      <c r="D119" s="90"/>
      <c r="E119" s="90"/>
      <c r="F119" s="90"/>
      <c r="G119" s="90"/>
      <c r="H119" s="90"/>
      <c r="I119" s="90"/>
      <c r="J119" s="90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2" spans="1:10" ht="12.75">
      <c r="A122" s="91" t="s">
        <v>0</v>
      </c>
      <c r="B122" s="91" t="s">
        <v>1</v>
      </c>
      <c r="C122" s="93" t="s">
        <v>2</v>
      </c>
      <c r="D122" s="94"/>
      <c r="E122" s="95"/>
      <c r="F122" s="91" t="s">
        <v>3</v>
      </c>
      <c r="G122" s="91" t="s">
        <v>4</v>
      </c>
      <c r="H122" s="91" t="s">
        <v>5</v>
      </c>
      <c r="I122" s="91" t="s">
        <v>6</v>
      </c>
      <c r="J122" s="91" t="s">
        <v>6</v>
      </c>
    </row>
    <row r="123" spans="1:10" ht="52.5">
      <c r="A123" s="92"/>
      <c r="B123" s="92"/>
      <c r="C123" s="2" t="s">
        <v>7</v>
      </c>
      <c r="D123" s="2" t="s">
        <v>8</v>
      </c>
      <c r="E123" s="29" t="s">
        <v>24</v>
      </c>
      <c r="F123" s="92"/>
      <c r="G123" s="92"/>
      <c r="H123" s="92"/>
      <c r="I123" s="92"/>
      <c r="J123" s="92"/>
    </row>
    <row r="124" spans="1:10" ht="12.75">
      <c r="A124" s="3"/>
      <c r="B124" s="3"/>
      <c r="C124" s="4" t="s">
        <v>9</v>
      </c>
      <c r="D124" s="4" t="s">
        <v>9</v>
      </c>
      <c r="E124" s="4" t="s">
        <v>9</v>
      </c>
      <c r="F124" s="4" t="s">
        <v>10</v>
      </c>
      <c r="G124" s="4" t="s">
        <v>9</v>
      </c>
      <c r="H124" s="4" t="s">
        <v>10</v>
      </c>
      <c r="I124" s="4" t="s">
        <v>10</v>
      </c>
      <c r="J124" s="4" t="s">
        <v>9</v>
      </c>
    </row>
    <row r="125" spans="1:10" ht="12.75">
      <c r="A125" s="3"/>
      <c r="B125" s="3"/>
      <c r="C125" s="4"/>
      <c r="D125" s="4"/>
      <c r="E125" s="4"/>
      <c r="F125" s="4"/>
      <c r="G125" s="56"/>
      <c r="H125" s="56"/>
      <c r="I125" s="4"/>
      <c r="J125" s="4"/>
    </row>
    <row r="126" spans="1:14" ht="12.75">
      <c r="A126" s="5">
        <v>1</v>
      </c>
      <c r="B126" s="6" t="s">
        <v>11</v>
      </c>
      <c r="C126" s="7">
        <v>1212</v>
      </c>
      <c r="D126" s="7">
        <v>878</v>
      </c>
      <c r="E126" s="7">
        <f>C126+D125:D126</f>
        <v>2090</v>
      </c>
      <c r="F126" s="8">
        <v>40247.7</v>
      </c>
      <c r="G126" s="57">
        <v>2184</v>
      </c>
      <c r="H126" s="58">
        <v>42058.6</v>
      </c>
      <c r="I126" s="64">
        <f>F126-H126</f>
        <v>-1810.9000000000015</v>
      </c>
      <c r="J126" s="65">
        <f>E126-G126</f>
        <v>-94</v>
      </c>
      <c r="M126">
        <v>2184</v>
      </c>
      <c r="N126">
        <v>923</v>
      </c>
    </row>
    <row r="127" spans="1:10" ht="12.75">
      <c r="A127" s="5"/>
      <c r="B127" s="6"/>
      <c r="C127" s="7"/>
      <c r="D127" s="7"/>
      <c r="E127" s="7"/>
      <c r="F127" s="8"/>
      <c r="G127" s="9"/>
      <c r="H127" s="15"/>
      <c r="I127" s="10"/>
      <c r="J127" s="65"/>
    </row>
    <row r="128" spans="1:10" ht="12.75">
      <c r="A128" s="5" t="s">
        <v>26</v>
      </c>
      <c r="B128" s="6" t="s">
        <v>11</v>
      </c>
      <c r="C128" s="7"/>
      <c r="D128" s="7"/>
      <c r="E128" s="7"/>
      <c r="F128" s="8"/>
      <c r="G128" s="9"/>
      <c r="H128" s="15"/>
      <c r="I128" s="10"/>
      <c r="J128" s="65"/>
    </row>
    <row r="129" spans="1:10" ht="12.75">
      <c r="A129" s="5"/>
      <c r="B129" s="6" t="s">
        <v>43</v>
      </c>
      <c r="C129" s="7">
        <v>160</v>
      </c>
      <c r="D129" s="7">
        <v>639</v>
      </c>
      <c r="E129" s="7">
        <f>C129+D128:D129</f>
        <v>799</v>
      </c>
      <c r="F129" s="8">
        <v>15377.44</v>
      </c>
      <c r="G129" s="9">
        <v>923</v>
      </c>
      <c r="H129" s="15">
        <v>17774.76</v>
      </c>
      <c r="I129" s="64">
        <f>F129-H129</f>
        <v>-2397.319999999998</v>
      </c>
      <c r="J129" s="65">
        <f>E129-G129</f>
        <v>-124</v>
      </c>
    </row>
    <row r="130" spans="1:10" ht="12.75">
      <c r="A130" s="5"/>
      <c r="B130" s="6"/>
      <c r="C130" s="7"/>
      <c r="D130" s="7"/>
      <c r="E130" s="7"/>
      <c r="F130" s="8"/>
      <c r="G130" s="9"/>
      <c r="H130" s="15"/>
      <c r="I130" s="10"/>
      <c r="J130" s="65"/>
    </row>
    <row r="131" spans="1:10" ht="12.75">
      <c r="A131" s="5" t="s">
        <v>44</v>
      </c>
      <c r="B131" s="6" t="s">
        <v>12</v>
      </c>
      <c r="C131" s="7">
        <v>1372</v>
      </c>
      <c r="D131" s="7">
        <v>1517</v>
      </c>
      <c r="E131" s="7">
        <f>C131+D131</f>
        <v>2889</v>
      </c>
      <c r="F131" s="7">
        <v>71325.29</v>
      </c>
      <c r="G131" s="9">
        <v>3107</v>
      </c>
      <c r="H131" s="3">
        <v>76844.81</v>
      </c>
      <c r="I131" s="64">
        <f>F131-H131</f>
        <v>-5519.520000000004</v>
      </c>
      <c r="J131" s="65">
        <f>E131-G131</f>
        <v>-218</v>
      </c>
    </row>
    <row r="132" spans="1:10" ht="12.75">
      <c r="A132" s="5"/>
      <c r="B132" s="6"/>
      <c r="C132" s="7"/>
      <c r="D132" s="7"/>
      <c r="E132" s="7"/>
      <c r="F132" s="7"/>
      <c r="G132" s="3"/>
      <c r="H132" s="3"/>
      <c r="I132" s="10"/>
      <c r="J132" s="10"/>
    </row>
    <row r="133" spans="1:10" ht="12.75">
      <c r="A133" s="11">
        <v>4</v>
      </c>
      <c r="B133" s="6" t="s">
        <v>13</v>
      </c>
      <c r="C133" s="7"/>
      <c r="D133" s="7">
        <v>3</v>
      </c>
      <c r="E133" s="7">
        <f>C133+D133</f>
        <v>3</v>
      </c>
      <c r="F133" s="7">
        <v>131.97</v>
      </c>
      <c r="G133" s="3"/>
      <c r="H133" s="3"/>
      <c r="I133" s="3"/>
      <c r="J133" s="3"/>
    </row>
    <row r="134" spans="1:10" ht="12.75">
      <c r="A134" s="11"/>
      <c r="B134" s="7"/>
      <c r="C134" s="7"/>
      <c r="D134" s="7"/>
      <c r="E134" s="7"/>
      <c r="F134" s="7"/>
      <c r="G134" s="3"/>
      <c r="H134" s="3"/>
      <c r="I134" s="3"/>
      <c r="J134" s="3"/>
    </row>
    <row r="135" spans="1:10" ht="12.75">
      <c r="A135" s="11">
        <v>5</v>
      </c>
      <c r="B135" s="6" t="s">
        <v>27</v>
      </c>
      <c r="C135" s="7"/>
      <c r="D135" s="7"/>
      <c r="E135" s="50">
        <v>-322</v>
      </c>
      <c r="F135" s="50">
        <v>-14160.21</v>
      </c>
      <c r="G135" s="3"/>
      <c r="H135" s="3"/>
      <c r="I135" s="3"/>
      <c r="J135" s="3"/>
    </row>
    <row r="136" spans="1:10" ht="12.75">
      <c r="A136" s="11"/>
      <c r="B136" s="6"/>
      <c r="C136" s="7"/>
      <c r="D136" s="7"/>
      <c r="E136" s="7"/>
      <c r="F136" s="7"/>
      <c r="G136" s="3"/>
      <c r="H136" s="3"/>
      <c r="I136" s="3"/>
      <c r="J136" s="3"/>
    </row>
    <row r="137" spans="1:10" ht="12.75">
      <c r="A137" s="3"/>
      <c r="B137" s="9" t="s">
        <v>14</v>
      </c>
      <c r="C137" s="9">
        <f>C126+C136+C133+C129</f>
        <v>1372</v>
      </c>
      <c r="D137" s="9">
        <f>D126+D133+D135+D129</f>
        <v>1520</v>
      </c>
      <c r="E137" s="9">
        <f>E126+E133+E135+E129</f>
        <v>2570</v>
      </c>
      <c r="F137" s="9">
        <f>F126+F131+F133+F135+F129</f>
        <v>112922.19</v>
      </c>
      <c r="G137" s="9">
        <f>G126+G129</f>
        <v>3107</v>
      </c>
      <c r="H137" s="63">
        <f>H126+H129+H131</f>
        <v>136678.16999999998</v>
      </c>
      <c r="I137" s="28">
        <f>F137-H137</f>
        <v>-23755.97999999998</v>
      </c>
      <c r="J137" s="49">
        <f>E137-G137</f>
        <v>-537</v>
      </c>
    </row>
    <row r="140" spans="2:10" ht="12.75">
      <c r="B140" s="39" t="s">
        <v>30</v>
      </c>
      <c r="C140" s="39">
        <f aca="true" t="shared" si="5" ref="C140:H140">C117+C137</f>
        <v>18860</v>
      </c>
      <c r="D140" s="39">
        <f t="shared" si="5"/>
        <v>14096</v>
      </c>
      <c r="E140" s="39">
        <f>E117+E137</f>
        <v>31052</v>
      </c>
      <c r="F140" s="39">
        <f t="shared" si="5"/>
        <v>1264893.32</v>
      </c>
      <c r="G140" s="39">
        <f>G117+G137</f>
        <v>28600.600000000002</v>
      </c>
      <c r="H140" s="39">
        <f t="shared" si="5"/>
        <v>1173920.98</v>
      </c>
      <c r="I140" s="42">
        <f>I117+I137</f>
        <v>90972.34000000005</v>
      </c>
      <c r="J140" s="51">
        <f>E140-G140</f>
        <v>2451.399999999998</v>
      </c>
    </row>
    <row r="142" spans="1:10" ht="15">
      <c r="A142" s="90" t="s">
        <v>48</v>
      </c>
      <c r="B142" s="90"/>
      <c r="C142" s="90"/>
      <c r="D142" s="90"/>
      <c r="E142" s="90"/>
      <c r="F142" s="90"/>
      <c r="G142" s="90"/>
      <c r="H142" s="90"/>
      <c r="I142" s="90"/>
      <c r="J142" s="90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5" spans="1:10" ht="12.75">
      <c r="A145" s="91" t="s">
        <v>0</v>
      </c>
      <c r="B145" s="91" t="s">
        <v>1</v>
      </c>
      <c r="C145" s="93" t="s">
        <v>2</v>
      </c>
      <c r="D145" s="94"/>
      <c r="E145" s="95"/>
      <c r="F145" s="91" t="s">
        <v>3</v>
      </c>
      <c r="G145" s="91" t="s">
        <v>4</v>
      </c>
      <c r="H145" s="91" t="s">
        <v>5</v>
      </c>
      <c r="I145" s="91" t="s">
        <v>6</v>
      </c>
      <c r="J145" s="91" t="s">
        <v>6</v>
      </c>
    </row>
    <row r="146" spans="1:10" ht="52.5">
      <c r="A146" s="92"/>
      <c r="B146" s="92"/>
      <c r="C146" s="2" t="s">
        <v>7</v>
      </c>
      <c r="D146" s="2" t="s">
        <v>8</v>
      </c>
      <c r="E146" s="29" t="s">
        <v>24</v>
      </c>
      <c r="F146" s="92"/>
      <c r="G146" s="92"/>
      <c r="H146" s="92"/>
      <c r="I146" s="92"/>
      <c r="J146" s="92"/>
    </row>
    <row r="147" spans="1:10" ht="12.75">
      <c r="A147" s="3"/>
      <c r="B147" s="3"/>
      <c r="C147" s="4" t="s">
        <v>9</v>
      </c>
      <c r="D147" s="4" t="s">
        <v>9</v>
      </c>
      <c r="E147" s="4" t="s">
        <v>9</v>
      </c>
      <c r="F147" s="4" t="s">
        <v>10</v>
      </c>
      <c r="G147" s="4" t="s">
        <v>9</v>
      </c>
      <c r="H147" s="4" t="s">
        <v>10</v>
      </c>
      <c r="I147" s="4" t="s">
        <v>10</v>
      </c>
      <c r="J147" s="4" t="s">
        <v>9</v>
      </c>
    </row>
    <row r="148" spans="1:10" ht="12.75">
      <c r="A148" s="3"/>
      <c r="B148" s="3"/>
      <c r="C148" s="4"/>
      <c r="D148" s="4"/>
      <c r="E148" s="4"/>
      <c r="F148" s="4"/>
      <c r="G148" s="56"/>
      <c r="H148" s="56"/>
      <c r="I148" s="4"/>
      <c r="J148" s="4"/>
    </row>
    <row r="149" spans="1:14" ht="12.75">
      <c r="A149" s="5">
        <v>1</v>
      </c>
      <c r="B149" s="6" t="s">
        <v>11</v>
      </c>
      <c r="C149" s="7">
        <v>2109</v>
      </c>
      <c r="D149" s="7">
        <v>800</v>
      </c>
      <c r="E149" s="7">
        <f>C149+D148:D149</f>
        <v>2909</v>
      </c>
      <c r="F149" s="8">
        <v>56036.38</v>
      </c>
      <c r="G149" s="57">
        <v>2083</v>
      </c>
      <c r="H149" s="58">
        <v>40113.58</v>
      </c>
      <c r="I149" s="38">
        <f>F149-H149</f>
        <v>15922.799999999996</v>
      </c>
      <c r="J149" s="17">
        <f>E149-G149</f>
        <v>826</v>
      </c>
      <c r="M149">
        <v>2083</v>
      </c>
      <c r="N149">
        <v>1873</v>
      </c>
    </row>
    <row r="150" spans="1:10" ht="12.75">
      <c r="A150" s="5"/>
      <c r="B150" s="6"/>
      <c r="C150" s="7"/>
      <c r="D150" s="7"/>
      <c r="E150" s="7"/>
      <c r="F150" s="8"/>
      <c r="G150" s="9"/>
      <c r="H150" s="15"/>
      <c r="I150" s="10"/>
      <c r="J150" s="65"/>
    </row>
    <row r="151" spans="1:10" ht="12.75">
      <c r="A151" s="5" t="s">
        <v>26</v>
      </c>
      <c r="B151" s="6" t="s">
        <v>11</v>
      </c>
      <c r="C151" s="7"/>
      <c r="D151" s="7"/>
      <c r="E151" s="7"/>
      <c r="F151" s="8"/>
      <c r="G151" s="9"/>
      <c r="H151" s="15"/>
      <c r="I151" s="10"/>
      <c r="J151" s="65"/>
    </row>
    <row r="152" spans="1:10" ht="12.75">
      <c r="A152" s="5"/>
      <c r="B152" s="6" t="s">
        <v>43</v>
      </c>
      <c r="C152" s="7">
        <v>1149</v>
      </c>
      <c r="D152" s="7">
        <v>582</v>
      </c>
      <c r="E152" s="7">
        <f>C152+D151:D152</f>
        <v>1731</v>
      </c>
      <c r="F152" s="8">
        <v>33469.54</v>
      </c>
      <c r="G152" s="9">
        <v>1873</v>
      </c>
      <c r="H152" s="15">
        <v>36069.48</v>
      </c>
      <c r="I152" s="64">
        <f>F152-H152</f>
        <v>-2599.9400000000023</v>
      </c>
      <c r="J152" s="65">
        <f>E152-G152</f>
        <v>-142</v>
      </c>
    </row>
    <row r="153" spans="1:10" ht="12.75">
      <c r="A153" s="5"/>
      <c r="B153" s="6"/>
      <c r="C153" s="7"/>
      <c r="D153" s="7"/>
      <c r="E153" s="7"/>
      <c r="F153" s="8"/>
      <c r="G153" s="9"/>
      <c r="H153" s="15"/>
      <c r="I153" s="10"/>
      <c r="J153" s="65"/>
    </row>
    <row r="154" spans="1:10" ht="12.75">
      <c r="A154" s="5" t="s">
        <v>44</v>
      </c>
      <c r="B154" s="6" t="s">
        <v>16</v>
      </c>
      <c r="C154" s="7"/>
      <c r="D154" s="7"/>
      <c r="E154" s="7"/>
      <c r="F154" s="8"/>
      <c r="G154" s="9"/>
      <c r="H154" s="15"/>
      <c r="I154" s="10"/>
      <c r="J154" s="65"/>
    </row>
    <row r="155" spans="1:12" ht="12.75">
      <c r="A155" s="5"/>
      <c r="B155" s="6" t="s">
        <v>17</v>
      </c>
      <c r="C155" s="7">
        <v>1149</v>
      </c>
      <c r="D155" s="7">
        <v>582</v>
      </c>
      <c r="E155" s="7">
        <f>C155+D155</f>
        <v>1731</v>
      </c>
      <c r="F155" s="7">
        <v>188322.12</v>
      </c>
      <c r="G155" s="9">
        <v>1873</v>
      </c>
      <c r="H155" s="58">
        <v>254191.85</v>
      </c>
      <c r="I155" s="64">
        <f>F155-H155</f>
        <v>-65869.73000000001</v>
      </c>
      <c r="J155" s="65">
        <f>E155-G155</f>
        <v>-142</v>
      </c>
      <c r="K155">
        <v>139.023</v>
      </c>
      <c r="L155" t="s">
        <v>47</v>
      </c>
    </row>
    <row r="156" spans="1:10" ht="12.75">
      <c r="A156" s="5"/>
      <c r="B156" s="6"/>
      <c r="C156" s="7"/>
      <c r="D156" s="7"/>
      <c r="E156" s="7"/>
      <c r="F156" s="8"/>
      <c r="G156" s="9"/>
      <c r="H156" s="15"/>
      <c r="I156" s="10"/>
      <c r="J156" s="65"/>
    </row>
    <row r="157" spans="1:10" ht="12.75">
      <c r="A157" s="5" t="s">
        <v>45</v>
      </c>
      <c r="B157" s="6" t="s">
        <v>12</v>
      </c>
      <c r="C157" s="7">
        <v>3258</v>
      </c>
      <c r="D157" s="7">
        <v>1382</v>
      </c>
      <c r="E157" s="7">
        <f>C157+D157</f>
        <v>4640</v>
      </c>
      <c r="F157" s="7">
        <v>114871.4</v>
      </c>
      <c r="G157" s="9">
        <v>3956</v>
      </c>
      <c r="H157" s="3">
        <v>97842.96</v>
      </c>
      <c r="I157" s="38">
        <f>F157-H157</f>
        <v>17028.439999999988</v>
      </c>
      <c r="J157" s="17">
        <f>E157-G157</f>
        <v>684</v>
      </c>
    </row>
    <row r="158" spans="1:10" ht="12.75">
      <c r="A158" s="5"/>
      <c r="B158" s="6"/>
      <c r="C158" s="7"/>
      <c r="D158" s="7"/>
      <c r="E158" s="7"/>
      <c r="F158" s="7"/>
      <c r="G158" s="3"/>
      <c r="H158" s="3"/>
      <c r="I158" s="10"/>
      <c r="J158" s="10"/>
    </row>
    <row r="159" spans="1:10" ht="12.75">
      <c r="A159" s="11">
        <v>5</v>
      </c>
      <c r="B159" s="6" t="s">
        <v>13</v>
      </c>
      <c r="C159" s="7"/>
      <c r="D159" s="7">
        <v>3</v>
      </c>
      <c r="E159" s="7">
        <f>C159+D159</f>
        <v>3</v>
      </c>
      <c r="F159" s="7">
        <v>131.97</v>
      </c>
      <c r="G159" s="3"/>
      <c r="H159" s="3"/>
      <c r="I159" s="3"/>
      <c r="J159" s="3"/>
    </row>
    <row r="160" spans="1:10" ht="12.75">
      <c r="A160" s="11"/>
      <c r="B160" s="7"/>
      <c r="C160" s="7"/>
      <c r="D160" s="7"/>
      <c r="E160" s="7"/>
      <c r="F160" s="7"/>
      <c r="G160" s="3"/>
      <c r="H160" s="3"/>
      <c r="I160" s="3"/>
      <c r="J160" s="3"/>
    </row>
    <row r="161" spans="1:10" ht="12.75">
      <c r="A161" s="11">
        <v>6</v>
      </c>
      <c r="B161" s="6" t="s">
        <v>27</v>
      </c>
      <c r="C161" s="7"/>
      <c r="D161" s="7"/>
      <c r="E161" s="50"/>
      <c r="F161" s="50"/>
      <c r="G161" s="3"/>
      <c r="H161" s="3"/>
      <c r="I161" s="3"/>
      <c r="J161" s="3"/>
    </row>
    <row r="162" spans="1:10" ht="12.75">
      <c r="A162" s="11"/>
      <c r="B162" s="6"/>
      <c r="C162" s="7"/>
      <c r="D162" s="7"/>
      <c r="E162" s="7"/>
      <c r="F162" s="7"/>
      <c r="G162" s="3"/>
      <c r="H162" s="3"/>
      <c r="I162" s="3"/>
      <c r="J162" s="3"/>
    </row>
    <row r="163" spans="1:10" ht="12.75">
      <c r="A163" s="3"/>
      <c r="B163" s="9" t="s">
        <v>14</v>
      </c>
      <c r="C163" s="9">
        <f>C149+C162+C159+C152</f>
        <v>3258</v>
      </c>
      <c r="D163" s="9">
        <f>D149+D159+D161+D152</f>
        <v>1385</v>
      </c>
      <c r="E163" s="9">
        <f>E149+E159+E161+E152</f>
        <v>4643</v>
      </c>
      <c r="F163" s="9">
        <f>F149+F157+F159+F161+F152+F155</f>
        <v>392831.41000000003</v>
      </c>
      <c r="G163" s="9">
        <f>G149+G152</f>
        <v>3956</v>
      </c>
      <c r="H163" s="63">
        <f>H149+H152+H157+H155</f>
        <v>428217.87</v>
      </c>
      <c r="I163" s="67">
        <f>F163-H163</f>
        <v>-35386.45999999996</v>
      </c>
      <c r="J163" s="49"/>
    </row>
    <row r="166" spans="2:10" ht="12.75">
      <c r="B166" s="39" t="s">
        <v>30</v>
      </c>
      <c r="C166" s="39">
        <f aca="true" t="shared" si="6" ref="C166:H166">C140+C163</f>
        <v>22118</v>
      </c>
      <c r="D166" s="39">
        <f t="shared" si="6"/>
        <v>15481</v>
      </c>
      <c r="E166" s="39">
        <f t="shared" si="6"/>
        <v>35695</v>
      </c>
      <c r="F166" s="39">
        <f t="shared" si="6"/>
        <v>1657724.73</v>
      </c>
      <c r="G166" s="39">
        <f t="shared" si="6"/>
        <v>32556.600000000002</v>
      </c>
      <c r="H166" s="39">
        <f t="shared" si="6"/>
        <v>1602138.85</v>
      </c>
      <c r="I166" s="51">
        <f>I140+I163</f>
        <v>55585.88000000009</v>
      </c>
      <c r="J166" s="51"/>
    </row>
    <row r="168" spans="1:10" ht="15">
      <c r="A168" s="90" t="s">
        <v>49</v>
      </c>
      <c r="B168" s="90"/>
      <c r="C168" s="90"/>
      <c r="D168" s="90"/>
      <c r="E168" s="90"/>
      <c r="F168" s="90"/>
      <c r="G168" s="90"/>
      <c r="H168" s="90"/>
      <c r="I168" s="90"/>
      <c r="J168" s="90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1" spans="1:10" ht="12.75">
      <c r="A171" s="91" t="s">
        <v>0</v>
      </c>
      <c r="B171" s="91" t="s">
        <v>1</v>
      </c>
      <c r="C171" s="93" t="s">
        <v>2</v>
      </c>
      <c r="D171" s="94"/>
      <c r="E171" s="95"/>
      <c r="F171" s="91" t="s">
        <v>3</v>
      </c>
      <c r="G171" s="91" t="s">
        <v>4</v>
      </c>
      <c r="H171" s="91" t="s">
        <v>5</v>
      </c>
      <c r="I171" s="91" t="s">
        <v>6</v>
      </c>
      <c r="J171" s="91" t="s">
        <v>6</v>
      </c>
    </row>
    <row r="172" spans="1:10" ht="69" customHeight="1">
      <c r="A172" s="92"/>
      <c r="B172" s="92"/>
      <c r="C172" s="2" t="s">
        <v>7</v>
      </c>
      <c r="D172" s="2" t="s">
        <v>8</v>
      </c>
      <c r="E172" s="29" t="s">
        <v>24</v>
      </c>
      <c r="F172" s="92"/>
      <c r="G172" s="92"/>
      <c r="H172" s="92"/>
      <c r="I172" s="92"/>
      <c r="J172" s="92"/>
    </row>
    <row r="173" spans="1:10" ht="12.75">
      <c r="A173" s="3"/>
      <c r="B173" s="3"/>
      <c r="C173" s="4" t="s">
        <v>9</v>
      </c>
      <c r="D173" s="4" t="s">
        <v>9</v>
      </c>
      <c r="E173" s="4" t="s">
        <v>9</v>
      </c>
      <c r="F173" s="4" t="s">
        <v>10</v>
      </c>
      <c r="G173" s="4" t="s">
        <v>9</v>
      </c>
      <c r="H173" s="4" t="s">
        <v>10</v>
      </c>
      <c r="I173" s="4" t="s">
        <v>10</v>
      </c>
      <c r="J173" s="4" t="s">
        <v>9</v>
      </c>
    </row>
    <row r="174" spans="1:14" ht="12.75">
      <c r="A174" s="3"/>
      <c r="B174" s="3"/>
      <c r="C174" s="4"/>
      <c r="D174" s="4"/>
      <c r="E174" s="4"/>
      <c r="F174" s="4"/>
      <c r="G174" s="56"/>
      <c r="H174" s="56"/>
      <c r="I174" s="4"/>
      <c r="J174" s="4"/>
      <c r="M174">
        <v>2173</v>
      </c>
      <c r="N174">
        <v>2268.96</v>
      </c>
    </row>
    <row r="175" spans="1:10" ht="12.75">
      <c r="A175" s="5">
        <v>1</v>
      </c>
      <c r="B175" s="6" t="s">
        <v>11</v>
      </c>
      <c r="C175" s="7">
        <v>1751</v>
      </c>
      <c r="D175" s="7">
        <v>654</v>
      </c>
      <c r="E175" s="7">
        <f>C175+D174:D175</f>
        <v>2405</v>
      </c>
      <c r="F175" s="8">
        <v>46323.93</v>
      </c>
      <c r="G175" s="57">
        <v>2173</v>
      </c>
      <c r="H175" s="58">
        <v>41851.98</v>
      </c>
      <c r="I175" s="38">
        <f>F175-H175</f>
        <v>4471.949999999997</v>
      </c>
      <c r="J175" s="17">
        <f>E175-G175</f>
        <v>232</v>
      </c>
    </row>
    <row r="176" spans="1:10" ht="12.75">
      <c r="A176" s="5"/>
      <c r="B176" s="6"/>
      <c r="C176" s="7"/>
      <c r="D176" s="7"/>
      <c r="E176" s="7"/>
      <c r="F176" s="8"/>
      <c r="G176" s="9"/>
      <c r="H176" s="15"/>
      <c r="I176" s="10"/>
      <c r="J176" s="65"/>
    </row>
    <row r="177" spans="1:10" ht="12.75">
      <c r="A177" s="5" t="s">
        <v>26</v>
      </c>
      <c r="B177" s="6" t="s">
        <v>53</v>
      </c>
      <c r="C177" s="7">
        <v>1187</v>
      </c>
      <c r="D177" s="7">
        <v>476</v>
      </c>
      <c r="E177" s="7">
        <f>C177+D177:D177</f>
        <v>1663</v>
      </c>
      <c r="F177" s="8">
        <v>212980.2</v>
      </c>
      <c r="G177" s="9">
        <v>2268.96</v>
      </c>
      <c r="H177" s="15">
        <v>290540.33</v>
      </c>
      <c r="I177" s="64">
        <f>F177-H177</f>
        <v>-77560.13</v>
      </c>
      <c r="J177" s="65">
        <f>E177-G177</f>
        <v>-605.96</v>
      </c>
    </row>
    <row r="178" spans="1:10" ht="12.75">
      <c r="A178" s="5"/>
      <c r="B178" s="6"/>
      <c r="C178" s="7"/>
      <c r="D178" s="7"/>
      <c r="E178" s="7"/>
      <c r="F178" s="8"/>
      <c r="G178" s="9"/>
      <c r="H178" s="15"/>
      <c r="I178" s="10"/>
      <c r="J178" s="65"/>
    </row>
    <row r="179" spans="1:10" ht="12.75">
      <c r="A179" s="5" t="s">
        <v>44</v>
      </c>
      <c r="B179" s="6" t="s">
        <v>12</v>
      </c>
      <c r="C179" s="7">
        <v>2938</v>
      </c>
      <c r="D179" s="7">
        <v>1130</v>
      </c>
      <c r="E179" s="7">
        <f>C179+D179</f>
        <v>4068</v>
      </c>
      <c r="F179" s="7">
        <v>100605.49</v>
      </c>
      <c r="G179" s="9">
        <v>4442</v>
      </c>
      <c r="H179" s="3">
        <v>109850.66</v>
      </c>
      <c r="I179" s="64">
        <f>F179-H179</f>
        <v>-9245.169999999998</v>
      </c>
      <c r="J179" s="65">
        <f>E179-G179</f>
        <v>-374</v>
      </c>
    </row>
    <row r="180" spans="1:10" ht="12.75">
      <c r="A180" s="5"/>
      <c r="B180" s="6"/>
      <c r="C180" s="7"/>
      <c r="D180" s="7"/>
      <c r="E180" s="7"/>
      <c r="F180" s="7"/>
      <c r="G180" s="3"/>
      <c r="H180" s="3"/>
      <c r="I180" s="10"/>
      <c r="J180" s="10"/>
    </row>
    <row r="181" spans="1:10" ht="12.75">
      <c r="A181" s="11">
        <v>4</v>
      </c>
      <c r="B181" s="6" t="s">
        <v>13</v>
      </c>
      <c r="C181" s="7"/>
      <c r="D181" s="7">
        <v>3</v>
      </c>
      <c r="E181" s="7">
        <f>C181+D181</f>
        <v>3</v>
      </c>
      <c r="F181" s="7">
        <v>131.97</v>
      </c>
      <c r="G181" s="3"/>
      <c r="H181" s="3"/>
      <c r="I181" s="3"/>
      <c r="J181" s="3"/>
    </row>
    <row r="182" spans="1:10" ht="12.75">
      <c r="A182" s="11"/>
      <c r="B182" s="7"/>
      <c r="C182" s="7"/>
      <c r="D182" s="7"/>
      <c r="E182" s="7"/>
      <c r="F182" s="7"/>
      <c r="G182" s="3"/>
      <c r="H182" s="3"/>
      <c r="I182" s="3"/>
      <c r="J182" s="3"/>
    </row>
    <row r="183" spans="1:10" ht="12.75">
      <c r="A183" s="11">
        <v>5</v>
      </c>
      <c r="B183" s="6" t="s">
        <v>27</v>
      </c>
      <c r="C183" s="7"/>
      <c r="D183" s="7"/>
      <c r="E183" s="50">
        <v>0</v>
      </c>
      <c r="F183" s="50">
        <v>0</v>
      </c>
      <c r="G183" s="3"/>
      <c r="H183" s="3"/>
      <c r="I183" s="3"/>
      <c r="J183" s="3"/>
    </row>
    <row r="184" spans="1:10" ht="12.75">
      <c r="A184" s="11"/>
      <c r="B184" s="6"/>
      <c r="C184" s="7"/>
      <c r="D184" s="7"/>
      <c r="E184" s="50"/>
      <c r="F184" s="50"/>
      <c r="G184" s="3"/>
      <c r="H184" s="3"/>
      <c r="I184" s="3"/>
      <c r="J184" s="3"/>
    </row>
    <row r="185" spans="1:10" ht="12.75">
      <c r="A185" s="11">
        <v>6</v>
      </c>
      <c r="B185" s="6" t="s">
        <v>54</v>
      </c>
      <c r="C185" s="7"/>
      <c r="D185" s="7"/>
      <c r="E185" s="50">
        <v>0</v>
      </c>
      <c r="F185" s="50">
        <v>0</v>
      </c>
      <c r="G185" s="3"/>
      <c r="H185" s="3"/>
      <c r="I185" s="3"/>
      <c r="J185" s="3"/>
    </row>
    <row r="186" spans="1:10" ht="12.75">
      <c r="A186" s="11"/>
      <c r="B186" s="6"/>
      <c r="C186" s="7"/>
      <c r="D186" s="7"/>
      <c r="E186" s="50"/>
      <c r="F186" s="50"/>
      <c r="G186" s="3"/>
      <c r="H186" s="3"/>
      <c r="I186" s="3"/>
      <c r="J186" s="3"/>
    </row>
    <row r="187" spans="1:10" ht="12.75">
      <c r="A187" s="11">
        <v>7</v>
      </c>
      <c r="B187" s="6" t="s">
        <v>51</v>
      </c>
      <c r="C187" s="7"/>
      <c r="D187" s="7"/>
      <c r="E187" s="50">
        <v>0</v>
      </c>
      <c r="F187" s="50">
        <v>0</v>
      </c>
      <c r="G187" s="3"/>
      <c r="H187" s="3"/>
      <c r="I187" s="3"/>
      <c r="J187" s="3"/>
    </row>
    <row r="188" spans="1:10" ht="12.75">
      <c r="A188" s="11"/>
      <c r="B188" s="6"/>
      <c r="C188" s="7"/>
      <c r="D188" s="7"/>
      <c r="E188" s="50"/>
      <c r="F188" s="50"/>
      <c r="G188" s="3"/>
      <c r="H188" s="3"/>
      <c r="I188" s="3"/>
      <c r="J188" s="3"/>
    </row>
    <row r="189" spans="1:10" ht="12.75">
      <c r="A189" s="11">
        <v>8</v>
      </c>
      <c r="B189" s="6" t="s">
        <v>50</v>
      </c>
      <c r="C189" s="7"/>
      <c r="D189" s="7"/>
      <c r="E189" s="50">
        <v>21.8</v>
      </c>
      <c r="F189" s="71">
        <v>2802.68</v>
      </c>
      <c r="G189" s="3"/>
      <c r="H189" s="3"/>
      <c r="I189" s="3"/>
      <c r="J189" s="3"/>
    </row>
    <row r="190" spans="1:10" ht="12.75">
      <c r="A190" s="11"/>
      <c r="B190" s="6"/>
      <c r="C190" s="7"/>
      <c r="D190" s="7"/>
      <c r="E190" s="7"/>
      <c r="F190" s="7"/>
      <c r="G190" s="3"/>
      <c r="H190" s="3"/>
      <c r="I190" s="3"/>
      <c r="J190" s="3"/>
    </row>
    <row r="191" spans="1:10" ht="12.75">
      <c r="A191" s="3"/>
      <c r="B191" s="9" t="s">
        <v>14</v>
      </c>
      <c r="C191" s="9">
        <f>C175+C189+C181+C177</f>
        <v>2938</v>
      </c>
      <c r="D191" s="9">
        <f>D175+D181+D183+D177</f>
        <v>1133</v>
      </c>
      <c r="E191" s="9">
        <f>E175+E181+E183+E177+E185+E187+E189</f>
        <v>4092.8</v>
      </c>
      <c r="F191" s="9">
        <f>F175+F179+F181+F183+F177+F185+F187+F189</f>
        <v>362844.27</v>
      </c>
      <c r="G191" s="9">
        <f>G175+G177</f>
        <v>4441.96</v>
      </c>
      <c r="H191" s="63">
        <f>H175+H177+H179</f>
        <v>442242.97</v>
      </c>
      <c r="I191" s="67">
        <f>F191-H191</f>
        <v>-79398.69999999995</v>
      </c>
      <c r="J191" s="49"/>
    </row>
    <row r="194" spans="2:10" ht="12.75">
      <c r="B194" s="39" t="s">
        <v>30</v>
      </c>
      <c r="C194" s="39">
        <f aca="true" t="shared" si="7" ref="C194:I194">C166+C191</f>
        <v>25056</v>
      </c>
      <c r="D194" s="39">
        <f t="shared" si="7"/>
        <v>16614</v>
      </c>
      <c r="E194" s="39">
        <f t="shared" si="7"/>
        <v>39787.8</v>
      </c>
      <c r="F194" s="39">
        <f t="shared" si="7"/>
        <v>2020569</v>
      </c>
      <c r="G194" s="39">
        <f t="shared" si="7"/>
        <v>36998.560000000005</v>
      </c>
      <c r="H194" s="39">
        <f t="shared" si="7"/>
        <v>2044381.82</v>
      </c>
      <c r="I194" s="68">
        <f t="shared" si="7"/>
        <v>-23812.81999999986</v>
      </c>
      <c r="J194" s="51"/>
    </row>
    <row r="196" spans="1:10" ht="15">
      <c r="A196" s="90" t="s">
        <v>55</v>
      </c>
      <c r="B196" s="90"/>
      <c r="C196" s="90"/>
      <c r="D196" s="90"/>
      <c r="E196" s="90"/>
      <c r="F196" s="90"/>
      <c r="G196" s="90"/>
      <c r="H196" s="90"/>
      <c r="I196" s="90"/>
      <c r="J196" s="90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9" spans="1:10" ht="12.75">
      <c r="A199" s="91" t="s">
        <v>0</v>
      </c>
      <c r="B199" s="91" t="s">
        <v>1</v>
      </c>
      <c r="C199" s="93" t="s">
        <v>2</v>
      </c>
      <c r="D199" s="94"/>
      <c r="E199" s="95"/>
      <c r="F199" s="91" t="s">
        <v>3</v>
      </c>
      <c r="G199" s="91" t="s">
        <v>4</v>
      </c>
      <c r="H199" s="91" t="s">
        <v>5</v>
      </c>
      <c r="I199" s="91" t="s">
        <v>6</v>
      </c>
      <c r="J199" s="91" t="s">
        <v>6</v>
      </c>
    </row>
    <row r="200" spans="1:10" ht="52.5">
      <c r="A200" s="92"/>
      <c r="B200" s="92"/>
      <c r="C200" s="2" t="s">
        <v>7</v>
      </c>
      <c r="D200" s="2" t="s">
        <v>8</v>
      </c>
      <c r="E200" s="29" t="s">
        <v>24</v>
      </c>
      <c r="F200" s="92"/>
      <c r="G200" s="92"/>
      <c r="H200" s="92"/>
      <c r="I200" s="92"/>
      <c r="J200" s="92"/>
    </row>
    <row r="201" spans="1:10" ht="12.75">
      <c r="A201" s="3"/>
      <c r="B201" s="3"/>
      <c r="C201" s="4" t="s">
        <v>9</v>
      </c>
      <c r="D201" s="4" t="s">
        <v>9</v>
      </c>
      <c r="E201" s="4" t="s">
        <v>9</v>
      </c>
      <c r="F201" s="4" t="s">
        <v>10</v>
      </c>
      <c r="G201" s="4" t="s">
        <v>9</v>
      </c>
      <c r="H201" s="4" t="s">
        <v>10</v>
      </c>
      <c r="I201" s="4" t="s">
        <v>10</v>
      </c>
      <c r="J201" s="4" t="s">
        <v>9</v>
      </c>
    </row>
    <row r="202" spans="1:10" ht="12.75">
      <c r="A202" s="3"/>
      <c r="B202" s="3"/>
      <c r="C202" s="4"/>
      <c r="D202" s="4"/>
      <c r="E202" s="4"/>
      <c r="F202" s="4"/>
      <c r="G202" s="56"/>
      <c r="H202" s="56"/>
      <c r="I202" s="4"/>
      <c r="J202" s="4"/>
    </row>
    <row r="203" spans="1:14" ht="12.75">
      <c r="A203" s="5">
        <v>1</v>
      </c>
      <c r="B203" s="6" t="s">
        <v>11</v>
      </c>
      <c r="C203" s="7">
        <v>2687</v>
      </c>
      <c r="D203" s="7">
        <v>736</v>
      </c>
      <c r="E203" s="7">
        <f>C203+D202:D203</f>
        <v>3423</v>
      </c>
      <c r="F203" s="8">
        <v>66000.85</v>
      </c>
      <c r="G203" s="57">
        <v>2314</v>
      </c>
      <c r="H203" s="58">
        <v>44562.09</v>
      </c>
      <c r="I203" s="38">
        <f>F203-H203</f>
        <v>21438.76000000001</v>
      </c>
      <c r="J203" s="17">
        <f>E203-G203</f>
        <v>1109</v>
      </c>
      <c r="M203">
        <v>2314</v>
      </c>
      <c r="N203">
        <v>2137.892</v>
      </c>
    </row>
    <row r="204" spans="1:10" ht="12.75">
      <c r="A204" s="5"/>
      <c r="B204" s="6"/>
      <c r="C204" s="7"/>
      <c r="D204" s="7"/>
      <c r="E204" s="7"/>
      <c r="F204" s="8"/>
      <c r="G204" s="9"/>
      <c r="H204" s="15"/>
      <c r="I204" s="10"/>
      <c r="J204" s="65"/>
    </row>
    <row r="205" spans="1:10" ht="12.75">
      <c r="A205" s="5" t="s">
        <v>26</v>
      </c>
      <c r="B205" s="6" t="s">
        <v>53</v>
      </c>
      <c r="C205" s="7">
        <v>1833</v>
      </c>
      <c r="D205" s="7">
        <v>538</v>
      </c>
      <c r="E205" s="7">
        <f>C205+D205:D205</f>
        <v>2371</v>
      </c>
      <c r="F205" s="8">
        <v>303543.87</v>
      </c>
      <c r="G205" s="9">
        <v>2137.892</v>
      </c>
      <c r="H205" s="58">
        <v>273764.83</v>
      </c>
      <c r="I205" s="38">
        <f>F205-H205</f>
        <v>29779.03999999998</v>
      </c>
      <c r="J205" s="17">
        <f>E205-G205</f>
        <v>233.10800000000017</v>
      </c>
    </row>
    <row r="206" spans="1:10" ht="12.75">
      <c r="A206" s="5"/>
      <c r="B206" s="6"/>
      <c r="C206" s="7"/>
      <c r="D206" s="7"/>
      <c r="E206" s="7"/>
      <c r="F206" s="8"/>
      <c r="G206" s="9"/>
      <c r="H206" s="15"/>
      <c r="I206" s="10"/>
      <c r="J206" s="65"/>
    </row>
    <row r="207" spans="1:10" ht="12.75">
      <c r="A207" s="5" t="s">
        <v>44</v>
      </c>
      <c r="B207" s="6" t="s">
        <v>12</v>
      </c>
      <c r="C207" s="7">
        <v>4520</v>
      </c>
      <c r="D207" s="7">
        <v>1277</v>
      </c>
      <c r="E207" s="7">
        <f>C207+D207</f>
        <v>5797</v>
      </c>
      <c r="F207" s="7">
        <v>143367.33</v>
      </c>
      <c r="G207" s="9">
        <v>4502</v>
      </c>
      <c r="H207" s="46">
        <v>111347.07</v>
      </c>
      <c r="I207" s="38">
        <f>F207-H207</f>
        <v>32020.25999999998</v>
      </c>
      <c r="J207" s="17">
        <f>E207-G207</f>
        <v>1295</v>
      </c>
    </row>
    <row r="208" spans="1:10" ht="12.75">
      <c r="A208" s="5"/>
      <c r="B208" s="6"/>
      <c r="C208" s="7"/>
      <c r="D208" s="7"/>
      <c r="E208" s="7"/>
      <c r="F208" s="7"/>
      <c r="G208" s="3"/>
      <c r="H208" s="3"/>
      <c r="I208" s="10"/>
      <c r="J208" s="10"/>
    </row>
    <row r="209" spans="1:10" ht="12.75">
      <c r="A209" s="11">
        <v>4</v>
      </c>
      <c r="B209" s="6" t="s">
        <v>13</v>
      </c>
      <c r="C209" s="7"/>
      <c r="D209" s="7">
        <v>3</v>
      </c>
      <c r="E209" s="7">
        <f>C209+D209</f>
        <v>3</v>
      </c>
      <c r="F209" s="7">
        <v>131.97</v>
      </c>
      <c r="G209" s="3"/>
      <c r="H209" s="3"/>
      <c r="I209" s="3"/>
      <c r="J209" s="3"/>
    </row>
    <row r="210" spans="1:10" ht="12.75">
      <c r="A210" s="11"/>
      <c r="B210" s="7"/>
      <c r="C210" s="7"/>
      <c r="D210" s="7"/>
      <c r="E210" s="7"/>
      <c r="F210" s="7"/>
      <c r="G210" s="3"/>
      <c r="H210" s="3"/>
      <c r="I210" s="3"/>
      <c r="J210" s="3"/>
    </row>
    <row r="211" spans="1:10" ht="12.75">
      <c r="A211" s="11">
        <v>5</v>
      </c>
      <c r="B211" s="6" t="s">
        <v>27</v>
      </c>
      <c r="C211" s="7"/>
      <c r="D211" s="7"/>
      <c r="E211" s="50">
        <v>0</v>
      </c>
      <c r="F211" s="50">
        <v>0</v>
      </c>
      <c r="G211" s="3"/>
      <c r="H211" s="3"/>
      <c r="I211" s="3"/>
      <c r="J211" s="3"/>
    </row>
    <row r="212" spans="1:10" ht="12.75">
      <c r="A212" s="11"/>
      <c r="B212" s="6"/>
      <c r="C212" s="7"/>
      <c r="D212" s="7"/>
      <c r="E212" s="50"/>
      <c r="F212" s="50"/>
      <c r="G212" s="3"/>
      <c r="H212" s="3"/>
      <c r="I212" s="3"/>
      <c r="J212" s="3"/>
    </row>
    <row r="213" spans="1:10" ht="12.75">
      <c r="A213" s="11">
        <v>6</v>
      </c>
      <c r="B213" s="6" t="s">
        <v>54</v>
      </c>
      <c r="C213" s="7"/>
      <c r="D213" s="7"/>
      <c r="E213" s="50">
        <v>0</v>
      </c>
      <c r="F213" s="50">
        <v>0</v>
      </c>
      <c r="G213" s="3"/>
      <c r="H213" s="3"/>
      <c r="I213" s="3"/>
      <c r="J213" s="3"/>
    </row>
    <row r="214" spans="1:10" ht="12.75">
      <c r="A214" s="11"/>
      <c r="B214" s="6"/>
      <c r="C214" s="7"/>
      <c r="D214" s="7"/>
      <c r="E214" s="50"/>
      <c r="F214" s="50"/>
      <c r="G214" s="3"/>
      <c r="H214" s="3"/>
      <c r="I214" s="3"/>
      <c r="J214" s="3"/>
    </row>
    <row r="215" spans="1:10" ht="12.75">
      <c r="A215" s="11">
        <v>7</v>
      </c>
      <c r="B215" s="6" t="s">
        <v>51</v>
      </c>
      <c r="C215" s="7"/>
      <c r="D215" s="7"/>
      <c r="E215" s="50">
        <v>0</v>
      </c>
      <c r="F215" s="50">
        <v>0</v>
      </c>
      <c r="G215" s="3"/>
      <c r="H215" s="3"/>
      <c r="I215" s="3"/>
      <c r="J215" s="3"/>
    </row>
    <row r="216" spans="1:10" ht="12.75">
      <c r="A216" s="11"/>
      <c r="B216" s="6"/>
      <c r="C216" s="7"/>
      <c r="D216" s="7"/>
      <c r="E216" s="50"/>
      <c r="F216" s="50"/>
      <c r="G216" s="3"/>
      <c r="H216" s="3"/>
      <c r="I216" s="3"/>
      <c r="J216" s="3"/>
    </row>
    <row r="217" spans="1:10" ht="12.75">
      <c r="A217" s="11">
        <v>8</v>
      </c>
      <c r="B217" s="6" t="s">
        <v>50</v>
      </c>
      <c r="C217" s="7"/>
      <c r="D217" s="7"/>
      <c r="E217" s="50">
        <v>21.9</v>
      </c>
      <c r="F217" s="71">
        <v>2815.49</v>
      </c>
      <c r="G217" s="3"/>
      <c r="H217" s="3"/>
      <c r="I217" s="3"/>
      <c r="J217" s="3"/>
    </row>
    <row r="218" spans="1:10" ht="12.75">
      <c r="A218" s="11"/>
      <c r="B218" s="6"/>
      <c r="C218" s="7"/>
      <c r="D218" s="7"/>
      <c r="E218" s="7"/>
      <c r="F218" s="7"/>
      <c r="G218" s="3"/>
      <c r="H218" s="3"/>
      <c r="I218" s="3"/>
      <c r="J218" s="3"/>
    </row>
    <row r="219" spans="1:10" ht="12.75">
      <c r="A219" s="3"/>
      <c r="B219" s="9" t="s">
        <v>14</v>
      </c>
      <c r="C219" s="9">
        <f>C203+C217+C209+C205</f>
        <v>4520</v>
      </c>
      <c r="D219" s="9">
        <f>D203+D209+D211+D205</f>
        <v>1277</v>
      </c>
      <c r="E219" s="9">
        <f>E203+E209+E211+E205+E213+E215+E217</f>
        <v>5818.9</v>
      </c>
      <c r="F219" s="9">
        <f>F203+F207+F209+F211+F205+F213+F215+F217</f>
        <v>515859.51</v>
      </c>
      <c r="G219" s="9">
        <f>G203+G205</f>
        <v>4451.892</v>
      </c>
      <c r="H219" s="63">
        <f>H203+H205+H207</f>
        <v>429673.99000000005</v>
      </c>
      <c r="I219" s="72">
        <f>F219-H219</f>
        <v>86185.51999999996</v>
      </c>
      <c r="J219" s="49"/>
    </row>
    <row r="222" spans="2:10" ht="12.75">
      <c r="B222" s="39" t="s">
        <v>30</v>
      </c>
      <c r="C222" s="39">
        <f aca="true" t="shared" si="8" ref="C222:I222">C194+C219</f>
        <v>29576</v>
      </c>
      <c r="D222" s="39">
        <f t="shared" si="8"/>
        <v>17891</v>
      </c>
      <c r="E222" s="39">
        <f t="shared" si="8"/>
        <v>45606.700000000004</v>
      </c>
      <c r="F222" s="39">
        <f t="shared" si="8"/>
        <v>2536428.51</v>
      </c>
      <c r="G222" s="39">
        <f t="shared" si="8"/>
        <v>41450.452000000005</v>
      </c>
      <c r="H222" s="39">
        <f t="shared" si="8"/>
        <v>2474055.81</v>
      </c>
      <c r="I222" s="51">
        <f t="shared" si="8"/>
        <v>62372.7000000001</v>
      </c>
      <c r="J222" s="51"/>
    </row>
    <row r="224" spans="1:10" ht="15">
      <c r="A224" s="90" t="s">
        <v>57</v>
      </c>
      <c r="B224" s="90"/>
      <c r="C224" s="90"/>
      <c r="D224" s="90"/>
      <c r="E224" s="90"/>
      <c r="F224" s="90"/>
      <c r="G224" s="90"/>
      <c r="H224" s="90"/>
      <c r="I224" s="90"/>
      <c r="J224" s="90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7" spans="1:10" ht="12.75">
      <c r="A227" s="91" t="s">
        <v>0</v>
      </c>
      <c r="B227" s="91" t="s">
        <v>1</v>
      </c>
      <c r="C227" s="93" t="s">
        <v>2</v>
      </c>
      <c r="D227" s="94"/>
      <c r="E227" s="95"/>
      <c r="F227" s="91" t="s">
        <v>3</v>
      </c>
      <c r="G227" s="91" t="s">
        <v>4</v>
      </c>
      <c r="H227" s="91" t="s">
        <v>5</v>
      </c>
      <c r="I227" s="91" t="s">
        <v>6</v>
      </c>
      <c r="J227" s="91" t="s">
        <v>6</v>
      </c>
    </row>
    <row r="228" spans="1:10" ht="52.5">
      <c r="A228" s="92"/>
      <c r="B228" s="92"/>
      <c r="C228" s="2" t="s">
        <v>7</v>
      </c>
      <c r="D228" s="2" t="s">
        <v>8</v>
      </c>
      <c r="E228" s="29" t="s">
        <v>24</v>
      </c>
      <c r="F228" s="92"/>
      <c r="G228" s="92"/>
      <c r="H228" s="92"/>
      <c r="I228" s="92"/>
      <c r="J228" s="92"/>
    </row>
    <row r="229" spans="1:10" ht="12.75">
      <c r="A229" s="3"/>
      <c r="B229" s="3"/>
      <c r="C229" s="4" t="s">
        <v>9</v>
      </c>
      <c r="D229" s="4" t="s">
        <v>9</v>
      </c>
      <c r="E229" s="4" t="s">
        <v>9</v>
      </c>
      <c r="F229" s="4" t="s">
        <v>10</v>
      </c>
      <c r="G229" s="4" t="s">
        <v>9</v>
      </c>
      <c r="H229" s="4" t="s">
        <v>10</v>
      </c>
      <c r="I229" s="4" t="s">
        <v>10</v>
      </c>
      <c r="J229" s="4" t="s">
        <v>9</v>
      </c>
    </row>
    <row r="230" spans="1:10" ht="12.75">
      <c r="A230" s="3"/>
      <c r="B230" s="3"/>
      <c r="C230" s="4"/>
      <c r="D230" s="4"/>
      <c r="E230" s="4"/>
      <c r="F230" s="4"/>
      <c r="G230" s="56"/>
      <c r="H230" s="56"/>
      <c r="I230" s="4"/>
      <c r="J230" s="4"/>
    </row>
    <row r="231" spans="1:14" ht="12.75">
      <c r="A231" s="5">
        <v>1</v>
      </c>
      <c r="B231" s="6" t="s">
        <v>11</v>
      </c>
      <c r="C231" s="7">
        <v>2494</v>
      </c>
      <c r="D231" s="7">
        <v>591</v>
      </c>
      <c r="E231" s="7">
        <f>C231+D230:D231</f>
        <v>3085</v>
      </c>
      <c r="F231" s="8">
        <v>59426.47</v>
      </c>
      <c r="G231" s="57">
        <v>2088</v>
      </c>
      <c r="H231" s="58">
        <v>40209.87</v>
      </c>
      <c r="I231" s="38">
        <f>F231-H231</f>
        <v>19216.6</v>
      </c>
      <c r="J231" s="17">
        <f>E231-G231</f>
        <v>997</v>
      </c>
      <c r="M231">
        <v>2088</v>
      </c>
      <c r="N231">
        <v>2140</v>
      </c>
    </row>
    <row r="232" spans="1:10" ht="12.75">
      <c r="A232" s="5"/>
      <c r="B232" s="6"/>
      <c r="C232" s="7"/>
      <c r="D232" s="7"/>
      <c r="E232" s="7"/>
      <c r="F232" s="8"/>
      <c r="G232" s="9"/>
      <c r="H232" s="15"/>
      <c r="I232" s="10"/>
      <c r="J232" s="65"/>
    </row>
    <row r="233" spans="1:10" ht="12.75">
      <c r="A233" s="5" t="s">
        <v>26</v>
      </c>
      <c r="B233" s="6" t="s">
        <v>53</v>
      </c>
      <c r="C233" s="7">
        <v>1654</v>
      </c>
      <c r="D233" s="7">
        <v>447</v>
      </c>
      <c r="E233" s="7">
        <f>C233+D233:D233</f>
        <v>2101</v>
      </c>
      <c r="F233" s="8">
        <v>269056.36</v>
      </c>
      <c r="G233" s="9">
        <v>2140</v>
      </c>
      <c r="H233" s="58">
        <v>274027</v>
      </c>
      <c r="I233" s="64">
        <f>F233-H233</f>
        <v>-4970.640000000014</v>
      </c>
      <c r="J233" s="65">
        <f>E233-G233</f>
        <v>-39</v>
      </c>
    </row>
    <row r="234" spans="1:10" ht="12.75">
      <c r="A234" s="5"/>
      <c r="B234" s="6"/>
      <c r="C234" s="7"/>
      <c r="D234" s="7"/>
      <c r="E234" s="7"/>
      <c r="F234" s="8"/>
      <c r="G234" s="9"/>
      <c r="H234" s="15"/>
      <c r="I234" s="10"/>
      <c r="J234" s="65"/>
    </row>
    <row r="235" spans="1:10" ht="12.75">
      <c r="A235" s="5" t="s">
        <v>44</v>
      </c>
      <c r="B235" s="6" t="s">
        <v>12</v>
      </c>
      <c r="C235" s="7">
        <v>4148</v>
      </c>
      <c r="D235" s="7">
        <v>1020</v>
      </c>
      <c r="E235" s="7">
        <f>C235+D235</f>
        <v>5168</v>
      </c>
      <c r="F235" s="7">
        <v>127810.25</v>
      </c>
      <c r="G235" s="9">
        <v>4228</v>
      </c>
      <c r="H235" s="46">
        <v>104570.28</v>
      </c>
      <c r="I235" s="38">
        <f>F235-H235</f>
        <v>23239.97</v>
      </c>
      <c r="J235" s="17">
        <f>E235-G235</f>
        <v>940</v>
      </c>
    </row>
    <row r="236" spans="1:10" ht="12.75">
      <c r="A236" s="5"/>
      <c r="B236" s="6"/>
      <c r="C236" s="7"/>
      <c r="D236" s="7"/>
      <c r="E236" s="7"/>
      <c r="F236" s="7"/>
      <c r="G236" s="3"/>
      <c r="H236" s="3"/>
      <c r="I236" s="10"/>
      <c r="J236" s="10"/>
    </row>
    <row r="237" spans="1:10" ht="12.75">
      <c r="A237" s="11">
        <v>4</v>
      </c>
      <c r="B237" s="6" t="s">
        <v>13</v>
      </c>
      <c r="C237" s="7"/>
      <c r="D237" s="7">
        <v>3</v>
      </c>
      <c r="E237" s="7">
        <f>C237+D237</f>
        <v>3</v>
      </c>
      <c r="F237" s="7">
        <v>131.97</v>
      </c>
      <c r="G237" s="3"/>
      <c r="H237" s="3"/>
      <c r="I237" s="3"/>
      <c r="J237" s="3"/>
    </row>
    <row r="238" spans="1:10" ht="12.75">
      <c r="A238" s="11"/>
      <c r="B238" s="7"/>
      <c r="C238" s="7"/>
      <c r="D238" s="7"/>
      <c r="E238" s="7"/>
      <c r="F238" s="7"/>
      <c r="G238" s="3"/>
      <c r="H238" s="3"/>
      <c r="I238" s="3"/>
      <c r="J238" s="3"/>
    </row>
    <row r="239" spans="1:10" ht="12.75">
      <c r="A239" s="11">
        <v>5</v>
      </c>
      <c r="B239" s="6" t="s">
        <v>27</v>
      </c>
      <c r="C239" s="7"/>
      <c r="D239" s="7"/>
      <c r="E239" s="50">
        <v>0</v>
      </c>
      <c r="F239" s="50">
        <v>0</v>
      </c>
      <c r="G239" s="3"/>
      <c r="H239" s="3"/>
      <c r="I239" s="3"/>
      <c r="J239" s="3"/>
    </row>
    <row r="240" spans="1:10" ht="12.75">
      <c r="A240" s="11"/>
      <c r="B240" s="6"/>
      <c r="C240" s="7"/>
      <c r="D240" s="7"/>
      <c r="E240" s="50"/>
      <c r="F240" s="50"/>
      <c r="G240" s="3"/>
      <c r="H240" s="3"/>
      <c r="I240" s="3"/>
      <c r="J240" s="3"/>
    </row>
    <row r="241" spans="1:10" ht="12.75">
      <c r="A241" s="11">
        <v>6</v>
      </c>
      <c r="B241" s="6" t="s">
        <v>54</v>
      </c>
      <c r="C241" s="7"/>
      <c r="D241" s="7"/>
      <c r="E241" s="50">
        <v>0</v>
      </c>
      <c r="F241" s="50">
        <v>0</v>
      </c>
      <c r="G241" s="3"/>
      <c r="H241" s="3"/>
      <c r="I241" s="3"/>
      <c r="J241" s="3"/>
    </row>
    <row r="242" spans="1:10" ht="12.75">
      <c r="A242" s="11"/>
      <c r="B242" s="6"/>
      <c r="C242" s="7"/>
      <c r="D242" s="7"/>
      <c r="E242" s="50"/>
      <c r="F242" s="50"/>
      <c r="G242" s="3"/>
      <c r="H242" s="3"/>
      <c r="I242" s="3"/>
      <c r="J242" s="3"/>
    </row>
    <row r="243" spans="1:10" ht="12.75">
      <c r="A243" s="11">
        <v>7</v>
      </c>
      <c r="B243" s="6" t="s">
        <v>51</v>
      </c>
      <c r="C243" s="7"/>
      <c r="D243" s="7"/>
      <c r="E243" s="50">
        <v>0</v>
      </c>
      <c r="F243" s="50">
        <v>0</v>
      </c>
      <c r="G243" s="3"/>
      <c r="H243" s="3"/>
      <c r="I243" s="3"/>
      <c r="J243" s="3"/>
    </row>
    <row r="244" spans="1:10" ht="12.75">
      <c r="A244" s="11"/>
      <c r="B244" s="6"/>
      <c r="C244" s="7"/>
      <c r="D244" s="7"/>
      <c r="E244" s="50"/>
      <c r="F244" s="50"/>
      <c r="G244" s="3"/>
      <c r="H244" s="3"/>
      <c r="I244" s="3"/>
      <c r="J244" s="3"/>
    </row>
    <row r="245" spans="1:10" ht="12.75">
      <c r="A245" s="11">
        <v>8</v>
      </c>
      <c r="B245" s="6" t="s">
        <v>50</v>
      </c>
      <c r="C245" s="7"/>
      <c r="D245" s="7"/>
      <c r="E245" s="50">
        <v>0</v>
      </c>
      <c r="F245" s="71">
        <v>10.24</v>
      </c>
      <c r="G245" s="3"/>
      <c r="H245" s="3"/>
      <c r="I245" s="3"/>
      <c r="J245" s="3"/>
    </row>
    <row r="246" spans="1:10" ht="12.75">
      <c r="A246" s="11"/>
      <c r="B246" s="6"/>
      <c r="C246" s="7"/>
      <c r="D246" s="7"/>
      <c r="E246" s="7"/>
      <c r="F246" s="7"/>
      <c r="G246" s="3"/>
      <c r="H246" s="3"/>
      <c r="I246" s="3"/>
      <c r="J246" s="3"/>
    </row>
    <row r="247" spans="1:10" ht="12.75">
      <c r="A247" s="3"/>
      <c r="B247" s="9" t="s">
        <v>14</v>
      </c>
      <c r="C247" s="9">
        <f>C231+C245+C237+C233</f>
        <v>4148</v>
      </c>
      <c r="D247" s="9">
        <f>D231+D237+D239+D233</f>
        <v>1041</v>
      </c>
      <c r="E247" s="9">
        <f>E231+E237+E239+E233+E241+E243+E245</f>
        <v>5189</v>
      </c>
      <c r="F247" s="9">
        <f>F231+F235+F237+F239+F233+F241+F243+F245</f>
        <v>456435.29</v>
      </c>
      <c r="G247" s="9">
        <f>G231+G233</f>
        <v>4228</v>
      </c>
      <c r="H247" s="63">
        <f>H231+H233+H235</f>
        <v>418807.15</v>
      </c>
      <c r="I247" s="72">
        <f>F247-H247</f>
        <v>37628.139999999956</v>
      </c>
      <c r="J247" s="49"/>
    </row>
    <row r="250" spans="2:10" ht="12.75">
      <c r="B250" s="39" t="s">
        <v>30</v>
      </c>
      <c r="C250" s="39">
        <f aca="true" t="shared" si="9" ref="C250:I250">C222+C247</f>
        <v>33724</v>
      </c>
      <c r="D250" s="39">
        <f t="shared" si="9"/>
        <v>18932</v>
      </c>
      <c r="E250" s="39">
        <f t="shared" si="9"/>
        <v>50795.700000000004</v>
      </c>
      <c r="F250" s="39">
        <f t="shared" si="9"/>
        <v>2992863.8</v>
      </c>
      <c r="G250" s="39">
        <f t="shared" si="9"/>
        <v>45678.452000000005</v>
      </c>
      <c r="H250" s="39">
        <f t="shared" si="9"/>
        <v>2892862.96</v>
      </c>
      <c r="I250" s="51">
        <f t="shared" si="9"/>
        <v>100000.84000000005</v>
      </c>
      <c r="J250" s="51"/>
    </row>
    <row r="252" spans="1:10" ht="15">
      <c r="A252" s="90" t="s">
        <v>61</v>
      </c>
      <c r="B252" s="90"/>
      <c r="C252" s="90"/>
      <c r="D252" s="90"/>
      <c r="E252" s="90"/>
      <c r="F252" s="90"/>
      <c r="G252" s="90"/>
      <c r="H252" s="90"/>
      <c r="I252" s="90"/>
      <c r="J252" s="90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5" spans="1:10" ht="12.75">
      <c r="A255" s="91" t="s">
        <v>0</v>
      </c>
      <c r="B255" s="91" t="s">
        <v>1</v>
      </c>
      <c r="C255" s="93" t="s">
        <v>2</v>
      </c>
      <c r="D255" s="94"/>
      <c r="E255" s="95"/>
      <c r="F255" s="91" t="s">
        <v>3</v>
      </c>
      <c r="G255" s="91" t="s">
        <v>4</v>
      </c>
      <c r="H255" s="91" t="s">
        <v>5</v>
      </c>
      <c r="I255" s="91" t="s">
        <v>6</v>
      </c>
      <c r="J255" s="91" t="s">
        <v>6</v>
      </c>
    </row>
    <row r="256" spans="1:10" ht="52.5">
      <c r="A256" s="92"/>
      <c r="B256" s="92"/>
      <c r="C256" s="2" t="s">
        <v>7</v>
      </c>
      <c r="D256" s="2" t="s">
        <v>8</v>
      </c>
      <c r="E256" s="29" t="s">
        <v>24</v>
      </c>
      <c r="F256" s="92"/>
      <c r="G256" s="92"/>
      <c r="H256" s="92"/>
      <c r="I256" s="92"/>
      <c r="J256" s="92"/>
    </row>
    <row r="257" spans="1:10" ht="12.75">
      <c r="A257" s="3"/>
      <c r="B257" s="3"/>
      <c r="C257" s="4" t="s">
        <v>9</v>
      </c>
      <c r="D257" s="4" t="s">
        <v>9</v>
      </c>
      <c r="E257" s="4" t="s">
        <v>9</v>
      </c>
      <c r="F257" s="4" t="s">
        <v>10</v>
      </c>
      <c r="G257" s="4" t="s">
        <v>9</v>
      </c>
      <c r="H257" s="4" t="s">
        <v>10</v>
      </c>
      <c r="I257" s="4" t="s">
        <v>10</v>
      </c>
      <c r="J257" s="4" t="s">
        <v>9</v>
      </c>
    </row>
    <row r="258" spans="1:10" ht="12.75">
      <c r="A258" s="3"/>
      <c r="B258" s="3"/>
      <c r="C258" s="4"/>
      <c r="D258" s="4"/>
      <c r="E258" s="4"/>
      <c r="F258" s="4"/>
      <c r="G258" s="56"/>
      <c r="H258" s="56"/>
      <c r="I258" s="4"/>
      <c r="J258" s="4"/>
    </row>
    <row r="259" spans="1:14" ht="12.75">
      <c r="A259" s="5">
        <v>1</v>
      </c>
      <c r="B259" s="6" t="s">
        <v>11</v>
      </c>
      <c r="C259" s="7">
        <v>2399</v>
      </c>
      <c r="D259" s="7">
        <v>711</v>
      </c>
      <c r="E259" s="7">
        <f>C259+D258:D259</f>
        <v>3110</v>
      </c>
      <c r="F259" s="8">
        <v>59904.92</v>
      </c>
      <c r="G259" s="57">
        <v>2087</v>
      </c>
      <c r="H259" s="58">
        <v>40190.61</v>
      </c>
      <c r="I259" s="38">
        <f>F259-H259</f>
        <v>19714.309999999998</v>
      </c>
      <c r="J259" s="17">
        <f>E259-G259</f>
        <v>1023</v>
      </c>
      <c r="M259">
        <v>2087</v>
      </c>
      <c r="N259">
        <v>2356.2</v>
      </c>
    </row>
    <row r="260" spans="1:10" ht="12.75">
      <c r="A260" s="5"/>
      <c r="B260" s="6"/>
      <c r="C260" s="7"/>
      <c r="D260" s="7"/>
      <c r="E260" s="7"/>
      <c r="F260" s="8"/>
      <c r="G260" s="9"/>
      <c r="H260" s="15"/>
      <c r="I260" s="10"/>
      <c r="J260" s="65"/>
    </row>
    <row r="261" spans="1:10" ht="12.75">
      <c r="A261" s="5" t="s">
        <v>26</v>
      </c>
      <c r="B261" s="6" t="s">
        <v>53</v>
      </c>
      <c r="C261" s="7">
        <v>1675</v>
      </c>
      <c r="D261" s="7">
        <v>517</v>
      </c>
      <c r="E261" s="7">
        <f>C261+D261:D261</f>
        <v>2192</v>
      </c>
      <c r="F261" s="8">
        <v>280646.29</v>
      </c>
      <c r="G261" s="9">
        <v>2356.2</v>
      </c>
      <c r="H261" s="58">
        <v>301725.86</v>
      </c>
      <c r="I261" s="64">
        <f>F261-H261</f>
        <v>-21079.570000000007</v>
      </c>
      <c r="J261" s="65">
        <f>E261-G261</f>
        <v>-164.19999999999982</v>
      </c>
    </row>
    <row r="262" spans="1:10" ht="12.75">
      <c r="A262" s="5"/>
      <c r="B262" s="6"/>
      <c r="C262" s="7"/>
      <c r="D262" s="7"/>
      <c r="E262" s="7"/>
      <c r="F262" s="8"/>
      <c r="G262" s="9"/>
      <c r="H262" s="15"/>
      <c r="I262" s="10"/>
      <c r="J262" s="65"/>
    </row>
    <row r="263" spans="1:10" ht="12.75">
      <c r="A263" s="5" t="s">
        <v>44</v>
      </c>
      <c r="B263" s="6" t="s">
        <v>12</v>
      </c>
      <c r="C263" s="7">
        <v>4074</v>
      </c>
      <c r="D263" s="7">
        <v>1228</v>
      </c>
      <c r="E263" s="7">
        <f>C263+D263</f>
        <v>5302</v>
      </c>
      <c r="F263" s="7">
        <v>131118.59</v>
      </c>
      <c r="G263" s="9">
        <v>4445</v>
      </c>
      <c r="H263" s="46">
        <v>109937.3</v>
      </c>
      <c r="I263" s="38">
        <f>F263-H263</f>
        <v>21181.289999999994</v>
      </c>
      <c r="J263" s="17">
        <f>E263-G263</f>
        <v>857</v>
      </c>
    </row>
    <row r="264" spans="1:10" ht="12.75">
      <c r="A264" s="5"/>
      <c r="B264" s="6"/>
      <c r="C264" s="7"/>
      <c r="D264" s="7"/>
      <c r="E264" s="7"/>
      <c r="F264" s="7"/>
      <c r="G264" s="3"/>
      <c r="H264" s="3"/>
      <c r="I264" s="10"/>
      <c r="J264" s="10"/>
    </row>
    <row r="265" spans="1:10" ht="12.75">
      <c r="A265" s="11">
        <v>4</v>
      </c>
      <c r="B265" s="6" t="s">
        <v>13</v>
      </c>
      <c r="C265" s="7"/>
      <c r="D265" s="7">
        <v>3</v>
      </c>
      <c r="E265" s="7">
        <f>C265+D265</f>
        <v>3</v>
      </c>
      <c r="F265" s="7">
        <v>131.97</v>
      </c>
      <c r="G265" s="3"/>
      <c r="H265" s="3"/>
      <c r="I265" s="3"/>
      <c r="J265" s="3"/>
    </row>
    <row r="266" spans="1:10" ht="12.75">
      <c r="A266" s="11"/>
      <c r="B266" s="7"/>
      <c r="C266" s="7"/>
      <c r="D266" s="7"/>
      <c r="E266" s="7"/>
      <c r="F266" s="7"/>
      <c r="G266" s="3"/>
      <c r="H266" s="3"/>
      <c r="I266" s="3"/>
      <c r="J266" s="3"/>
    </row>
    <row r="267" spans="1:10" ht="12.75">
      <c r="A267" s="11">
        <v>5</v>
      </c>
      <c r="B267" s="6" t="s">
        <v>27</v>
      </c>
      <c r="C267" s="7"/>
      <c r="D267" s="7"/>
      <c r="E267" s="50">
        <v>0</v>
      </c>
      <c r="F267" s="50">
        <v>0</v>
      </c>
      <c r="G267" s="3"/>
      <c r="H267" s="3"/>
      <c r="I267" s="3"/>
      <c r="J267" s="3"/>
    </row>
    <row r="268" spans="1:10" ht="12.75">
      <c r="A268" s="11"/>
      <c r="B268" s="6"/>
      <c r="C268" s="7"/>
      <c r="D268" s="7"/>
      <c r="E268" s="50"/>
      <c r="F268" s="50"/>
      <c r="G268" s="3"/>
      <c r="H268" s="3"/>
      <c r="I268" s="3"/>
      <c r="J268" s="3"/>
    </row>
    <row r="269" spans="1:10" ht="12.75">
      <c r="A269" s="11">
        <v>6</v>
      </c>
      <c r="B269" s="6" t="s">
        <v>54</v>
      </c>
      <c r="C269" s="7"/>
      <c r="D269" s="7"/>
      <c r="E269" s="50">
        <v>0</v>
      </c>
      <c r="F269" s="50">
        <v>0</v>
      </c>
      <c r="G269" s="3"/>
      <c r="H269" s="3"/>
      <c r="I269" s="3"/>
      <c r="J269" s="3"/>
    </row>
    <row r="270" spans="1:10" ht="12.75">
      <c r="A270" s="11"/>
      <c r="B270" s="6"/>
      <c r="C270" s="7"/>
      <c r="D270" s="7"/>
      <c r="E270" s="50"/>
      <c r="F270" s="50"/>
      <c r="G270" s="3"/>
      <c r="H270" s="3"/>
      <c r="I270" s="3"/>
      <c r="J270" s="3"/>
    </row>
    <row r="271" spans="1:10" ht="12.75">
      <c r="A271" s="11">
        <v>7</v>
      </c>
      <c r="B271" s="6" t="s">
        <v>51</v>
      </c>
      <c r="C271" s="7"/>
      <c r="D271" s="7"/>
      <c r="E271" s="50">
        <v>0</v>
      </c>
      <c r="F271" s="50">
        <v>0</v>
      </c>
      <c r="G271" s="3"/>
      <c r="H271" s="3"/>
      <c r="I271" s="3"/>
      <c r="J271" s="3"/>
    </row>
    <row r="272" spans="1:10" ht="12.75">
      <c r="A272" s="11"/>
      <c r="B272" s="6"/>
      <c r="C272" s="7"/>
      <c r="D272" s="7"/>
      <c r="E272" s="50"/>
      <c r="F272" s="50"/>
      <c r="G272" s="3"/>
      <c r="H272" s="3"/>
      <c r="I272" s="3"/>
      <c r="J272" s="3"/>
    </row>
    <row r="273" spans="1:10" ht="12.75">
      <c r="A273" s="11">
        <v>8</v>
      </c>
      <c r="B273" s="6" t="s">
        <v>50</v>
      </c>
      <c r="C273" s="7"/>
      <c r="D273" s="7"/>
      <c r="E273" s="50">
        <v>22.2</v>
      </c>
      <c r="F273" s="71">
        <v>2838.53</v>
      </c>
      <c r="G273" s="3"/>
      <c r="H273" s="3"/>
      <c r="I273" s="3"/>
      <c r="J273" s="3"/>
    </row>
    <row r="274" spans="1:10" ht="12.75">
      <c r="A274" s="11"/>
      <c r="B274" s="6"/>
      <c r="C274" s="7"/>
      <c r="D274" s="7"/>
      <c r="E274" s="7"/>
      <c r="F274" s="7"/>
      <c r="G274" s="3"/>
      <c r="H274" s="3"/>
      <c r="I274" s="3"/>
      <c r="J274" s="3"/>
    </row>
    <row r="275" spans="1:10" ht="12.75">
      <c r="A275" s="3"/>
      <c r="B275" s="9" t="s">
        <v>14</v>
      </c>
      <c r="C275" s="9">
        <f>C259+C273+C265+C261</f>
        <v>4074</v>
      </c>
      <c r="D275" s="9">
        <f>D259+D265+D267+D261</f>
        <v>1231</v>
      </c>
      <c r="E275" s="9">
        <f>E259+E265+E267+E261+E269+E271+E273</f>
        <v>5327.2</v>
      </c>
      <c r="F275" s="9">
        <f>F259+F263+F265+F267+F261+F269+F271+F273</f>
        <v>474640.30000000005</v>
      </c>
      <c r="G275" s="9">
        <f>G259+G261</f>
        <v>4443.2</v>
      </c>
      <c r="H275" s="63">
        <f>H259+H261+H263</f>
        <v>451853.76999999996</v>
      </c>
      <c r="I275" s="72">
        <f>F275-H275</f>
        <v>22786.530000000086</v>
      </c>
      <c r="J275" s="49"/>
    </row>
    <row r="278" spans="2:10" ht="12.75">
      <c r="B278" s="39" t="s">
        <v>30</v>
      </c>
      <c r="C278" s="39">
        <f aca="true" t="shared" si="10" ref="C278:I278">C250+C275</f>
        <v>37798</v>
      </c>
      <c r="D278" s="39">
        <f t="shared" si="10"/>
        <v>20163</v>
      </c>
      <c r="E278" s="39">
        <f t="shared" si="10"/>
        <v>56122.9</v>
      </c>
      <c r="F278" s="39">
        <f t="shared" si="10"/>
        <v>3467504.0999999996</v>
      </c>
      <c r="G278" s="39">
        <f t="shared" si="10"/>
        <v>50121.652</v>
      </c>
      <c r="H278" s="39">
        <f t="shared" si="10"/>
        <v>3344716.73</v>
      </c>
      <c r="I278" s="51">
        <f t="shared" si="10"/>
        <v>122787.37000000014</v>
      </c>
      <c r="J278" s="51"/>
    </row>
    <row r="280" spans="1:10" ht="15">
      <c r="A280" s="90" t="s">
        <v>62</v>
      </c>
      <c r="B280" s="90"/>
      <c r="C280" s="90"/>
      <c r="D280" s="90"/>
      <c r="E280" s="90"/>
      <c r="F280" s="90"/>
      <c r="G280" s="90"/>
      <c r="H280" s="90"/>
      <c r="I280" s="90"/>
      <c r="J280" s="90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3" spans="1:10" ht="12.75">
      <c r="A283" s="91" t="s">
        <v>0</v>
      </c>
      <c r="B283" s="91" t="s">
        <v>1</v>
      </c>
      <c r="C283" s="93" t="s">
        <v>2</v>
      </c>
      <c r="D283" s="94"/>
      <c r="E283" s="95"/>
      <c r="F283" s="91" t="s">
        <v>3</v>
      </c>
      <c r="G283" s="91" t="s">
        <v>4</v>
      </c>
      <c r="H283" s="91" t="s">
        <v>5</v>
      </c>
      <c r="I283" s="91" t="s">
        <v>6</v>
      </c>
      <c r="J283" s="91" t="s">
        <v>6</v>
      </c>
    </row>
    <row r="284" spans="1:10" ht="52.5">
      <c r="A284" s="92"/>
      <c r="B284" s="92"/>
      <c r="C284" s="2" t="s">
        <v>7</v>
      </c>
      <c r="D284" s="2" t="s">
        <v>8</v>
      </c>
      <c r="E284" s="29" t="s">
        <v>24</v>
      </c>
      <c r="F284" s="92"/>
      <c r="G284" s="92"/>
      <c r="H284" s="92"/>
      <c r="I284" s="92"/>
      <c r="J284" s="92"/>
    </row>
    <row r="285" spans="1:10" ht="12.75">
      <c r="A285" s="3"/>
      <c r="B285" s="3"/>
      <c r="C285" s="4" t="s">
        <v>9</v>
      </c>
      <c r="D285" s="4" t="s">
        <v>9</v>
      </c>
      <c r="E285" s="4" t="s">
        <v>9</v>
      </c>
      <c r="F285" s="4" t="s">
        <v>10</v>
      </c>
      <c r="G285" s="4" t="s">
        <v>9</v>
      </c>
      <c r="H285" s="4" t="s">
        <v>10</v>
      </c>
      <c r="I285" s="4" t="s">
        <v>10</v>
      </c>
      <c r="J285" s="4" t="s">
        <v>9</v>
      </c>
    </row>
    <row r="286" spans="1:10" ht="12.75">
      <c r="A286" s="3"/>
      <c r="B286" s="3"/>
      <c r="C286" s="4"/>
      <c r="D286" s="4"/>
      <c r="E286" s="4"/>
      <c r="F286" s="4"/>
      <c r="G286" s="56"/>
      <c r="H286" s="56"/>
      <c r="I286" s="4"/>
      <c r="J286" s="4"/>
    </row>
    <row r="287" spans="1:10" ht="12.75">
      <c r="A287" s="5">
        <v>1</v>
      </c>
      <c r="B287" s="6" t="s">
        <v>11</v>
      </c>
      <c r="C287" s="7">
        <v>2097</v>
      </c>
      <c r="D287" s="7">
        <v>719</v>
      </c>
      <c r="E287" s="7">
        <f>C287+D286:D287</f>
        <v>2816</v>
      </c>
      <c r="F287" s="8">
        <v>54230.39</v>
      </c>
      <c r="G287" s="57">
        <v>2045</v>
      </c>
      <c r="H287" s="58">
        <v>39381.79</v>
      </c>
      <c r="I287" s="38">
        <f>F287-H287</f>
        <v>14848.599999999999</v>
      </c>
      <c r="J287" s="17">
        <f>E287-G287</f>
        <v>771</v>
      </c>
    </row>
    <row r="288" spans="1:10" ht="12.75">
      <c r="A288" s="5"/>
      <c r="B288" s="6"/>
      <c r="C288" s="7"/>
      <c r="D288" s="7"/>
      <c r="E288" s="7"/>
      <c r="F288" s="8"/>
      <c r="G288" s="9"/>
      <c r="H288" s="15"/>
      <c r="I288" s="10"/>
      <c r="J288" s="65"/>
    </row>
    <row r="289" spans="1:10" ht="12.75">
      <c r="A289" s="5" t="s">
        <v>26</v>
      </c>
      <c r="B289" s="6" t="s">
        <v>11</v>
      </c>
      <c r="C289" s="7">
        <v>1466</v>
      </c>
      <c r="D289" s="7">
        <v>533</v>
      </c>
      <c r="E289" s="7">
        <f>C289+D289:D289</f>
        <v>1999</v>
      </c>
      <c r="F289" s="8">
        <v>38297.74</v>
      </c>
      <c r="G289" s="9">
        <v>2162</v>
      </c>
      <c r="H289" s="58">
        <v>41628.5</v>
      </c>
      <c r="I289" s="64">
        <f>F289-H289</f>
        <v>-3330.760000000002</v>
      </c>
      <c r="J289" s="65">
        <f>E289-G289</f>
        <v>-163</v>
      </c>
    </row>
    <row r="290" spans="1:10" ht="12.75">
      <c r="A290" s="5"/>
      <c r="B290" s="6" t="s">
        <v>43</v>
      </c>
      <c r="C290" s="7"/>
      <c r="D290" s="7"/>
      <c r="E290" s="7"/>
      <c r="F290" s="8"/>
      <c r="G290" s="9"/>
      <c r="H290" s="58"/>
      <c r="I290" s="64"/>
      <c r="J290" s="65"/>
    </row>
    <row r="291" spans="1:10" ht="12.75">
      <c r="A291" s="5"/>
      <c r="B291" s="6"/>
      <c r="C291" s="7"/>
      <c r="D291" s="7"/>
      <c r="E291" s="7"/>
      <c r="F291" s="8"/>
      <c r="G291" s="9"/>
      <c r="H291" s="15"/>
      <c r="I291" s="10"/>
      <c r="J291" s="65"/>
    </row>
    <row r="292" spans="1:10" ht="12.75">
      <c r="A292" s="5" t="s">
        <v>44</v>
      </c>
      <c r="B292" s="6" t="s">
        <v>12</v>
      </c>
      <c r="C292" s="7">
        <v>3563</v>
      </c>
      <c r="D292" s="7">
        <v>1241</v>
      </c>
      <c r="E292" s="7">
        <f>C292+D292</f>
        <v>4804</v>
      </c>
      <c r="F292" s="7">
        <v>173036.8</v>
      </c>
      <c r="G292" s="9">
        <v>4270</v>
      </c>
      <c r="H292" s="46">
        <v>105609.06</v>
      </c>
      <c r="I292" s="38">
        <f>F292-H292</f>
        <v>67427.73999999999</v>
      </c>
      <c r="J292" s="17">
        <f>E292-G292</f>
        <v>534</v>
      </c>
    </row>
    <row r="293" spans="1:10" ht="12.75">
      <c r="A293" s="5"/>
      <c r="B293" s="6"/>
      <c r="C293" s="7"/>
      <c r="D293" s="7"/>
      <c r="E293" s="7"/>
      <c r="F293" s="7"/>
      <c r="G293" s="3"/>
      <c r="H293" s="3"/>
      <c r="I293" s="10"/>
      <c r="J293" s="10"/>
    </row>
    <row r="294" spans="1:10" ht="12.75">
      <c r="A294" s="11">
        <v>4</v>
      </c>
      <c r="B294" s="6" t="s">
        <v>13</v>
      </c>
      <c r="C294" s="7"/>
      <c r="D294" s="7">
        <v>3</v>
      </c>
      <c r="E294" s="7">
        <f>C294+D294</f>
        <v>3</v>
      </c>
      <c r="F294" s="7">
        <v>131.97</v>
      </c>
      <c r="G294" s="3"/>
      <c r="H294" s="3"/>
      <c r="I294" s="3"/>
      <c r="J294" s="3"/>
    </row>
    <row r="295" spans="1:10" ht="12.75">
      <c r="A295" s="11"/>
      <c r="B295" s="7"/>
      <c r="C295" s="7"/>
      <c r="D295" s="7"/>
      <c r="E295" s="7"/>
      <c r="F295" s="7"/>
      <c r="G295" s="3"/>
      <c r="H295" s="3"/>
      <c r="I295" s="3"/>
      <c r="J295" s="3"/>
    </row>
    <row r="296" spans="1:10" ht="12.75">
      <c r="A296" s="11">
        <v>5</v>
      </c>
      <c r="B296" s="6" t="s">
        <v>27</v>
      </c>
      <c r="C296" s="7"/>
      <c r="D296" s="7"/>
      <c r="E296" s="50">
        <v>0</v>
      </c>
      <c r="F296" s="50">
        <v>0</v>
      </c>
      <c r="G296" s="3"/>
      <c r="H296" s="3"/>
      <c r="I296" s="3"/>
      <c r="J296" s="3"/>
    </row>
    <row r="297" spans="1:10" ht="12.75">
      <c r="A297" s="11"/>
      <c r="B297" s="6"/>
      <c r="C297" s="7"/>
      <c r="D297" s="7"/>
      <c r="E297" s="50"/>
      <c r="F297" s="50"/>
      <c r="G297" s="3"/>
      <c r="H297" s="3"/>
      <c r="I297" s="3"/>
      <c r="J297" s="3"/>
    </row>
    <row r="298" spans="1:10" ht="12.75">
      <c r="A298" s="11">
        <v>6</v>
      </c>
      <c r="B298" s="6" t="s">
        <v>54</v>
      </c>
      <c r="C298" s="7"/>
      <c r="D298" s="7"/>
      <c r="E298" s="50">
        <v>0</v>
      </c>
      <c r="F298" s="50">
        <v>0</v>
      </c>
      <c r="G298" s="3"/>
      <c r="H298" s="3"/>
      <c r="I298" s="3"/>
      <c r="J298" s="3"/>
    </row>
    <row r="299" spans="1:10" ht="12.75">
      <c r="A299" s="11"/>
      <c r="B299" s="6"/>
      <c r="C299" s="7"/>
      <c r="D299" s="7"/>
      <c r="E299" s="50"/>
      <c r="F299" s="50"/>
      <c r="G299" s="3"/>
      <c r="H299" s="3"/>
      <c r="I299" s="3"/>
      <c r="J299" s="3"/>
    </row>
    <row r="300" spans="1:10" ht="12.75">
      <c r="A300" s="11">
        <v>7</v>
      </c>
      <c r="B300" s="6" t="s">
        <v>51</v>
      </c>
      <c r="C300" s="7"/>
      <c r="D300" s="7"/>
      <c r="E300" s="50">
        <v>0</v>
      </c>
      <c r="F300" s="50">
        <v>0</v>
      </c>
      <c r="G300" s="3"/>
      <c r="H300" s="3"/>
      <c r="I300" s="3"/>
      <c r="J300" s="3"/>
    </row>
    <row r="301" spans="1:10" ht="12.75">
      <c r="A301" s="11"/>
      <c r="B301" s="6"/>
      <c r="C301" s="7"/>
      <c r="D301" s="7"/>
      <c r="E301" s="50"/>
      <c r="F301" s="50"/>
      <c r="G301" s="3"/>
      <c r="H301" s="3"/>
      <c r="I301" s="3"/>
      <c r="J301" s="3"/>
    </row>
    <row r="302" spans="1:10" ht="12.75">
      <c r="A302" s="11">
        <v>8</v>
      </c>
      <c r="B302" s="6" t="s">
        <v>50</v>
      </c>
      <c r="C302" s="7"/>
      <c r="D302" s="7"/>
      <c r="E302" s="50">
        <v>22.2</v>
      </c>
      <c r="F302" s="71">
        <v>427.57</v>
      </c>
      <c r="G302" s="3"/>
      <c r="H302" s="3"/>
      <c r="I302" s="3"/>
      <c r="J302" s="3"/>
    </row>
    <row r="303" spans="1:10" ht="12.75">
      <c r="A303" s="11"/>
      <c r="B303" s="6"/>
      <c r="C303" s="7"/>
      <c r="D303" s="7"/>
      <c r="E303" s="7"/>
      <c r="F303" s="7"/>
      <c r="G303" s="3"/>
      <c r="H303" s="3"/>
      <c r="I303" s="3"/>
      <c r="J303" s="3"/>
    </row>
    <row r="304" spans="1:10" ht="12.75">
      <c r="A304" s="3"/>
      <c r="B304" s="9" t="s">
        <v>14</v>
      </c>
      <c r="C304" s="9">
        <f>C287+C302+C294+C289</f>
        <v>3563</v>
      </c>
      <c r="D304" s="9">
        <f>D287+D294+D296+D289</f>
        <v>1255</v>
      </c>
      <c r="E304" s="9">
        <f>E287+E294+E296+E289+E298+E300+E302</f>
        <v>4840.2</v>
      </c>
      <c r="F304" s="9">
        <f>F287+F292+F294+F296+F289+F298+F300+F302</f>
        <v>266124.47000000003</v>
      </c>
      <c r="G304" s="9">
        <f>G287+G289</f>
        <v>4207</v>
      </c>
      <c r="H304" s="63">
        <f>H287+H289+H292</f>
        <v>186619.35</v>
      </c>
      <c r="I304" s="72">
        <f>F304-H304</f>
        <v>79505.12000000002</v>
      </c>
      <c r="J304" s="49"/>
    </row>
    <row r="307" spans="2:10" ht="12.75">
      <c r="B307" s="39" t="s">
        <v>30</v>
      </c>
      <c r="C307" s="39">
        <f aca="true" t="shared" si="11" ref="C307:I307">C278+C304</f>
        <v>41361</v>
      </c>
      <c r="D307" s="39">
        <f t="shared" si="11"/>
        <v>21418</v>
      </c>
      <c r="E307" s="39">
        <f t="shared" si="11"/>
        <v>60963.1</v>
      </c>
      <c r="F307" s="39">
        <f t="shared" si="11"/>
        <v>3733628.57</v>
      </c>
      <c r="G307" s="39">
        <f t="shared" si="11"/>
        <v>54328.652</v>
      </c>
      <c r="H307" s="39">
        <f t="shared" si="11"/>
        <v>3531336.08</v>
      </c>
      <c r="I307" s="51">
        <f t="shared" si="11"/>
        <v>202292.49000000017</v>
      </c>
      <c r="J307" s="51"/>
    </row>
    <row r="309" spans="1:10" ht="15">
      <c r="A309" s="90" t="s">
        <v>68</v>
      </c>
      <c r="B309" s="90"/>
      <c r="C309" s="90"/>
      <c r="D309" s="90"/>
      <c r="E309" s="90"/>
      <c r="F309" s="90"/>
      <c r="G309" s="90"/>
      <c r="H309" s="90"/>
      <c r="I309" s="90"/>
      <c r="J309" s="90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2" spans="1:10" ht="12.75">
      <c r="A312" s="91" t="s">
        <v>0</v>
      </c>
      <c r="B312" s="91" t="s">
        <v>1</v>
      </c>
      <c r="C312" s="93" t="s">
        <v>2</v>
      </c>
      <c r="D312" s="94"/>
      <c r="E312" s="95"/>
      <c r="F312" s="91" t="s">
        <v>3</v>
      </c>
      <c r="G312" s="91" t="s">
        <v>4</v>
      </c>
      <c r="H312" s="91" t="s">
        <v>5</v>
      </c>
      <c r="I312" s="91" t="s">
        <v>6</v>
      </c>
      <c r="J312" s="91" t="s">
        <v>6</v>
      </c>
    </row>
    <row r="313" spans="1:10" ht="52.5">
      <c r="A313" s="92"/>
      <c r="B313" s="92"/>
      <c r="C313" s="2" t="s">
        <v>7</v>
      </c>
      <c r="D313" s="2" t="s">
        <v>8</v>
      </c>
      <c r="E313" s="29" t="s">
        <v>24</v>
      </c>
      <c r="F313" s="92"/>
      <c r="G313" s="92"/>
      <c r="H313" s="92"/>
      <c r="I313" s="92"/>
      <c r="J313" s="92"/>
    </row>
    <row r="314" spans="1:10" ht="12.75">
      <c r="A314" s="3"/>
      <c r="B314" s="3"/>
      <c r="C314" s="4" t="s">
        <v>9</v>
      </c>
      <c r="D314" s="4" t="s">
        <v>9</v>
      </c>
      <c r="E314" s="4" t="s">
        <v>9</v>
      </c>
      <c r="F314" s="4" t="s">
        <v>10</v>
      </c>
      <c r="G314" s="4" t="s">
        <v>9</v>
      </c>
      <c r="H314" s="4" t="s">
        <v>10</v>
      </c>
      <c r="I314" s="4" t="s">
        <v>10</v>
      </c>
      <c r="J314" s="4" t="s">
        <v>9</v>
      </c>
    </row>
    <row r="315" spans="1:10" ht="12.75">
      <c r="A315" s="3"/>
      <c r="B315" s="3"/>
      <c r="C315" s="4"/>
      <c r="D315" s="4"/>
      <c r="E315" s="4"/>
      <c r="F315" s="4"/>
      <c r="G315" s="56"/>
      <c r="H315" s="56"/>
      <c r="I315" s="4"/>
      <c r="J315" s="4"/>
    </row>
    <row r="316" spans="1:10" ht="12.75">
      <c r="A316" s="5">
        <v>1</v>
      </c>
      <c r="B316" s="6" t="s">
        <v>11</v>
      </c>
      <c r="C316" s="7">
        <v>2229</v>
      </c>
      <c r="D316" s="7">
        <v>685</v>
      </c>
      <c r="E316" s="7">
        <f>C316+D315:D316</f>
        <v>2914</v>
      </c>
      <c r="F316" s="8">
        <v>56117.49</v>
      </c>
      <c r="G316" s="57">
        <v>1901</v>
      </c>
      <c r="H316" s="58">
        <v>36608.7</v>
      </c>
      <c r="I316" s="38">
        <f>F316-H316</f>
        <v>19508.79</v>
      </c>
      <c r="J316" s="17">
        <f>E316-G316</f>
        <v>1013</v>
      </c>
    </row>
    <row r="317" spans="1:10" ht="12.75">
      <c r="A317" s="5"/>
      <c r="B317" s="6"/>
      <c r="C317" s="7"/>
      <c r="D317" s="7"/>
      <c r="E317" s="7"/>
      <c r="F317" s="8"/>
      <c r="G317" s="9"/>
      <c r="H317" s="15"/>
      <c r="I317" s="10"/>
      <c r="J317" s="65"/>
    </row>
    <row r="318" spans="1:10" ht="12.75">
      <c r="A318" s="5" t="s">
        <v>26</v>
      </c>
      <c r="B318" s="6" t="s">
        <v>11</v>
      </c>
      <c r="C318" s="101">
        <v>1672</v>
      </c>
      <c r="D318" s="7">
        <v>498</v>
      </c>
      <c r="E318" s="7">
        <f>C318+D318:D318</f>
        <v>2170</v>
      </c>
      <c r="F318" s="8">
        <v>41794.2</v>
      </c>
      <c r="G318" s="9">
        <v>1895.465</v>
      </c>
      <c r="H318" s="58">
        <v>36502.11</v>
      </c>
      <c r="I318" s="38">
        <f>F318-H318</f>
        <v>5292.0899999999965</v>
      </c>
      <c r="J318" s="17">
        <f>E318-G318</f>
        <v>274.5350000000001</v>
      </c>
    </row>
    <row r="319" spans="1:10" ht="12.75">
      <c r="A319" s="5"/>
      <c r="B319" s="6" t="s">
        <v>43</v>
      </c>
      <c r="C319" s="7"/>
      <c r="D319" s="7"/>
      <c r="E319" s="7"/>
      <c r="F319" s="8"/>
      <c r="G319" s="9"/>
      <c r="H319" s="58"/>
      <c r="I319" s="64"/>
      <c r="J319" s="65"/>
    </row>
    <row r="320" spans="1:10" ht="12.75">
      <c r="A320" s="5"/>
      <c r="B320" s="6"/>
      <c r="C320" s="7"/>
      <c r="D320" s="7"/>
      <c r="E320" s="7"/>
      <c r="F320" s="8"/>
      <c r="G320" s="9"/>
      <c r="H320" s="15"/>
      <c r="I320" s="10"/>
      <c r="J320" s="65"/>
    </row>
    <row r="321" spans="1:10" ht="12.75">
      <c r="A321" s="5" t="s">
        <v>44</v>
      </c>
      <c r="B321" s="6" t="s">
        <v>12</v>
      </c>
      <c r="C321" s="7">
        <v>3901</v>
      </c>
      <c r="D321" s="7">
        <v>1182</v>
      </c>
      <c r="E321" s="7">
        <f>C321+D321</f>
        <v>5083</v>
      </c>
      <c r="F321" s="7">
        <v>125713.11</v>
      </c>
      <c r="G321" s="9">
        <v>3798</v>
      </c>
      <c r="H321" s="46">
        <v>93935.17</v>
      </c>
      <c r="I321" s="38">
        <f>F321-H321</f>
        <v>31777.940000000002</v>
      </c>
      <c r="J321" s="17">
        <f>E321-G321</f>
        <v>1285</v>
      </c>
    </row>
    <row r="322" spans="1:10" ht="12.75">
      <c r="A322" s="5"/>
      <c r="B322" s="6"/>
      <c r="C322" s="7"/>
      <c r="D322" s="7"/>
      <c r="E322" s="7"/>
      <c r="F322" s="7"/>
      <c r="G322" s="3"/>
      <c r="H322" s="3"/>
      <c r="I322" s="10"/>
      <c r="J322" s="10"/>
    </row>
    <row r="323" spans="1:10" ht="12.75">
      <c r="A323" s="11">
        <v>4</v>
      </c>
      <c r="B323" s="6" t="s">
        <v>13</v>
      </c>
      <c r="C323" s="7"/>
      <c r="D323" s="7">
        <v>3</v>
      </c>
      <c r="E323" s="7">
        <f>C323+D323</f>
        <v>3</v>
      </c>
      <c r="F323" s="7">
        <v>131.97</v>
      </c>
      <c r="G323" s="3"/>
      <c r="H323" s="3"/>
      <c r="I323" s="3"/>
      <c r="J323" s="3"/>
    </row>
    <row r="324" spans="1:10" ht="12.75">
      <c r="A324" s="11"/>
      <c r="B324" s="7"/>
      <c r="C324" s="7"/>
      <c r="D324" s="7"/>
      <c r="E324" s="7"/>
      <c r="F324" s="7"/>
      <c r="G324" s="3"/>
      <c r="H324" s="3"/>
      <c r="I324" s="3"/>
      <c r="J324" s="3"/>
    </row>
    <row r="325" spans="1:10" ht="12.75">
      <c r="A325" s="11">
        <v>5</v>
      </c>
      <c r="B325" s="6" t="s">
        <v>27</v>
      </c>
      <c r="C325" s="7"/>
      <c r="D325" s="7"/>
      <c r="E325" s="50">
        <v>0</v>
      </c>
      <c r="F325" s="50">
        <v>0</v>
      </c>
      <c r="G325" s="3"/>
      <c r="H325" s="3"/>
      <c r="I325" s="3"/>
      <c r="J325" s="3"/>
    </row>
    <row r="326" spans="1:10" ht="12.75">
      <c r="A326" s="11"/>
      <c r="B326" s="6"/>
      <c r="C326" s="7"/>
      <c r="D326" s="7"/>
      <c r="E326" s="50"/>
      <c r="F326" s="50"/>
      <c r="G326" s="3"/>
      <c r="H326" s="3"/>
      <c r="I326" s="3"/>
      <c r="J326" s="3"/>
    </row>
    <row r="327" spans="1:10" ht="12.75">
      <c r="A327" s="11">
        <v>6</v>
      </c>
      <c r="B327" s="6" t="s">
        <v>54</v>
      </c>
      <c r="C327" s="7"/>
      <c r="D327" s="7"/>
      <c r="E327" s="50">
        <v>0</v>
      </c>
      <c r="F327" s="50">
        <v>0</v>
      </c>
      <c r="G327" s="3"/>
      <c r="H327" s="3"/>
      <c r="I327" s="3"/>
      <c r="J327" s="3"/>
    </row>
    <row r="328" spans="1:10" ht="12.75">
      <c r="A328" s="11"/>
      <c r="B328" s="6"/>
      <c r="C328" s="7"/>
      <c r="D328" s="7"/>
      <c r="E328" s="50"/>
      <c r="F328" s="50"/>
      <c r="G328" s="3"/>
      <c r="H328" s="3"/>
      <c r="I328" s="3"/>
      <c r="J328" s="3"/>
    </row>
    <row r="329" spans="1:10" ht="12.75">
      <c r="A329" s="11">
        <v>7</v>
      </c>
      <c r="B329" s="6" t="s">
        <v>51</v>
      </c>
      <c r="C329" s="7"/>
      <c r="D329" s="7"/>
      <c r="E329" s="50">
        <v>0</v>
      </c>
      <c r="F329" s="50">
        <v>0</v>
      </c>
      <c r="G329" s="3"/>
      <c r="H329" s="3"/>
      <c r="I329" s="3"/>
      <c r="J329" s="3"/>
    </row>
    <row r="330" spans="1:10" ht="12.75">
      <c r="A330" s="11"/>
      <c r="B330" s="6"/>
      <c r="C330" s="7"/>
      <c r="D330" s="7"/>
      <c r="E330" s="50"/>
      <c r="F330" s="50"/>
      <c r="G330" s="3"/>
      <c r="H330" s="3"/>
      <c r="I330" s="3"/>
      <c r="J330" s="3"/>
    </row>
    <row r="331" spans="1:10" ht="12.75">
      <c r="A331" s="11">
        <v>8</v>
      </c>
      <c r="B331" s="6" t="s">
        <v>50</v>
      </c>
      <c r="C331" s="7"/>
      <c r="D331" s="7"/>
      <c r="E331" s="50">
        <v>22.3</v>
      </c>
      <c r="F331" s="71">
        <v>429.5</v>
      </c>
      <c r="G331" s="3"/>
      <c r="H331" s="3"/>
      <c r="I331" s="3"/>
      <c r="J331" s="3"/>
    </row>
    <row r="332" spans="1:10" ht="12.75">
      <c r="A332" s="11"/>
      <c r="B332" s="6"/>
      <c r="C332" s="7"/>
      <c r="D332" s="7"/>
      <c r="E332" s="7"/>
      <c r="F332" s="7"/>
      <c r="G332" s="3"/>
      <c r="H332" s="3"/>
      <c r="I332" s="3"/>
      <c r="J332" s="3"/>
    </row>
    <row r="333" spans="1:10" ht="12.75">
      <c r="A333" s="3"/>
      <c r="B333" s="9" t="s">
        <v>14</v>
      </c>
      <c r="C333" s="9">
        <f>C316+C331+C323+C318</f>
        <v>3901</v>
      </c>
      <c r="D333" s="9">
        <f>D316+D323+D325+D318</f>
        <v>1186</v>
      </c>
      <c r="E333" s="9">
        <f>E316+E323+E325+E318+E327+E329+E331</f>
        <v>5109.3</v>
      </c>
      <c r="F333" s="9">
        <f>F316+F321+F323+F325+F318+F327+F329+F331</f>
        <v>224186.27000000002</v>
      </c>
      <c r="G333" s="9">
        <f>G316+G318</f>
        <v>3796.465</v>
      </c>
      <c r="H333" s="63">
        <f>H316+H318+H321</f>
        <v>167045.97999999998</v>
      </c>
      <c r="I333" s="72">
        <f>F333-H333</f>
        <v>57140.29000000004</v>
      </c>
      <c r="J333" s="49"/>
    </row>
    <row r="336" spans="2:10" ht="12.75">
      <c r="B336" s="39" t="s">
        <v>30</v>
      </c>
      <c r="C336" s="39">
        <f aca="true" t="shared" si="12" ref="C336:I336">C307+C333</f>
        <v>45262</v>
      </c>
      <c r="D336" s="39">
        <f t="shared" si="12"/>
        <v>22604</v>
      </c>
      <c r="E336" s="39">
        <f t="shared" si="12"/>
        <v>66072.4</v>
      </c>
      <c r="F336" s="39">
        <f t="shared" si="12"/>
        <v>3957814.84</v>
      </c>
      <c r="G336" s="39">
        <f t="shared" si="12"/>
        <v>58125.117</v>
      </c>
      <c r="H336" s="39">
        <f t="shared" si="12"/>
        <v>3698382.06</v>
      </c>
      <c r="I336" s="51">
        <f t="shared" si="12"/>
        <v>259432.7800000002</v>
      </c>
      <c r="J336" s="51"/>
    </row>
    <row r="338" spans="1:10" ht="15">
      <c r="A338" s="90" t="s">
        <v>69</v>
      </c>
      <c r="B338" s="90"/>
      <c r="C338" s="90"/>
      <c r="D338" s="90"/>
      <c r="E338" s="90"/>
      <c r="F338" s="90"/>
      <c r="G338" s="90"/>
      <c r="H338" s="90"/>
      <c r="I338" s="90"/>
      <c r="J338" s="90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1" spans="1:10" ht="12.75">
      <c r="A341" s="91" t="s">
        <v>0</v>
      </c>
      <c r="B341" s="91" t="s">
        <v>1</v>
      </c>
      <c r="C341" s="93" t="s">
        <v>2</v>
      </c>
      <c r="D341" s="94"/>
      <c r="E341" s="95"/>
      <c r="F341" s="91" t="s">
        <v>3</v>
      </c>
      <c r="G341" s="91" t="s">
        <v>4</v>
      </c>
      <c r="H341" s="91" t="s">
        <v>5</v>
      </c>
      <c r="I341" s="91" t="s">
        <v>6</v>
      </c>
      <c r="J341" s="91" t="s">
        <v>6</v>
      </c>
    </row>
    <row r="342" spans="1:10" ht="52.5">
      <c r="A342" s="92"/>
      <c r="B342" s="92"/>
      <c r="C342" s="2" t="s">
        <v>7</v>
      </c>
      <c r="D342" s="2" t="s">
        <v>8</v>
      </c>
      <c r="E342" s="29" t="s">
        <v>24</v>
      </c>
      <c r="F342" s="92"/>
      <c r="G342" s="92"/>
      <c r="H342" s="92"/>
      <c r="I342" s="92"/>
      <c r="J342" s="92"/>
    </row>
    <row r="343" spans="1:10" ht="12.75">
      <c r="A343" s="3"/>
      <c r="B343" s="3"/>
      <c r="C343" s="4" t="s">
        <v>9</v>
      </c>
      <c r="D343" s="4" t="s">
        <v>9</v>
      </c>
      <c r="E343" s="4" t="s">
        <v>9</v>
      </c>
      <c r="F343" s="4" t="s">
        <v>10</v>
      </c>
      <c r="G343" s="4" t="s">
        <v>9</v>
      </c>
      <c r="H343" s="4" t="s">
        <v>10</v>
      </c>
      <c r="I343" s="4" t="s">
        <v>10</v>
      </c>
      <c r="J343" s="4" t="s">
        <v>9</v>
      </c>
    </row>
    <row r="344" spans="1:10" ht="12.75">
      <c r="A344" s="3"/>
      <c r="B344" s="3"/>
      <c r="C344" s="4"/>
      <c r="D344" s="4"/>
      <c r="E344" s="4"/>
      <c r="F344" s="4"/>
      <c r="G344" s="56"/>
      <c r="H344" s="56"/>
      <c r="I344" s="4"/>
      <c r="J344" s="4"/>
    </row>
    <row r="345" spans="1:10" ht="12.75">
      <c r="A345" s="5">
        <v>1</v>
      </c>
      <c r="B345" s="6" t="s">
        <v>11</v>
      </c>
      <c r="C345" s="7">
        <v>2018</v>
      </c>
      <c r="D345" s="7">
        <v>640</v>
      </c>
      <c r="E345" s="7">
        <f>C345+D344:D345</f>
        <v>2658</v>
      </c>
      <c r="F345" s="8">
        <v>51182.39</v>
      </c>
      <c r="G345" s="57">
        <v>2061</v>
      </c>
      <c r="H345" s="58">
        <v>39689.91</v>
      </c>
      <c r="I345" s="38">
        <f>F345-H345</f>
        <v>11492.479999999996</v>
      </c>
      <c r="J345" s="17">
        <f>E345-G345</f>
        <v>597</v>
      </c>
    </row>
    <row r="346" spans="1:10" ht="12.75">
      <c r="A346" s="5"/>
      <c r="B346" s="6"/>
      <c r="C346" s="7"/>
      <c r="D346" s="7"/>
      <c r="E346" s="7"/>
      <c r="F346" s="8"/>
      <c r="G346" s="9"/>
      <c r="H346" s="15"/>
      <c r="I346" s="10"/>
      <c r="J346" s="65"/>
    </row>
    <row r="347" spans="1:10" ht="12.75">
      <c r="A347" s="5" t="s">
        <v>26</v>
      </c>
      <c r="B347" s="6" t="s">
        <v>11</v>
      </c>
      <c r="C347" s="7">
        <v>1390</v>
      </c>
      <c r="D347" s="7">
        <v>465</v>
      </c>
      <c r="E347" s="7">
        <f>C347+D347:D347</f>
        <v>1855</v>
      </c>
      <c r="F347" s="8">
        <v>35727.3</v>
      </c>
      <c r="G347" s="9">
        <v>2169.357</v>
      </c>
      <c r="H347" s="58">
        <v>41776.61</v>
      </c>
      <c r="I347" s="64">
        <f>F347-H347</f>
        <v>-6049.309999999998</v>
      </c>
      <c r="J347" s="65">
        <f>E347-G347</f>
        <v>-314.35699999999997</v>
      </c>
    </row>
    <row r="348" spans="1:10" ht="12.75">
      <c r="A348" s="5"/>
      <c r="B348" s="6" t="s">
        <v>43</v>
      </c>
      <c r="C348" s="7"/>
      <c r="D348" s="7"/>
      <c r="E348" s="7"/>
      <c r="F348" s="8"/>
      <c r="G348" s="9"/>
      <c r="H348" s="58"/>
      <c r="I348" s="64"/>
      <c r="J348" s="65"/>
    </row>
    <row r="349" spans="1:10" ht="12.75">
      <c r="A349" s="5"/>
      <c r="B349" s="6"/>
      <c r="C349" s="7"/>
      <c r="D349" s="7"/>
      <c r="E349" s="7"/>
      <c r="F349" s="8"/>
      <c r="G349" s="9"/>
      <c r="H349" s="15"/>
      <c r="I349" s="10"/>
      <c r="J349" s="65"/>
    </row>
    <row r="350" spans="1:10" ht="12.75">
      <c r="A350" s="5" t="s">
        <v>44</v>
      </c>
      <c r="B350" s="6" t="s">
        <v>12</v>
      </c>
      <c r="C350" s="7">
        <v>3408</v>
      </c>
      <c r="D350" s="7">
        <v>1105</v>
      </c>
      <c r="E350" s="7">
        <f>C350+D350</f>
        <v>4513</v>
      </c>
      <c r="F350" s="7">
        <v>111596.35</v>
      </c>
      <c r="G350" s="9">
        <v>4232</v>
      </c>
      <c r="H350" s="46">
        <v>104669.21</v>
      </c>
      <c r="I350" s="38">
        <f>F350-H350</f>
        <v>6927.139999999999</v>
      </c>
      <c r="J350" s="17">
        <f>E350-G350</f>
        <v>281</v>
      </c>
    </row>
    <row r="351" spans="1:10" ht="12.75">
      <c r="A351" s="5"/>
      <c r="B351" s="6"/>
      <c r="C351" s="7"/>
      <c r="D351" s="7"/>
      <c r="E351" s="7"/>
      <c r="F351" s="7"/>
      <c r="G351" s="3"/>
      <c r="H351" s="3"/>
      <c r="I351" s="10"/>
      <c r="J351" s="10"/>
    </row>
    <row r="352" spans="1:10" ht="12.75">
      <c r="A352" s="11">
        <v>4</v>
      </c>
      <c r="B352" s="6" t="s">
        <v>13</v>
      </c>
      <c r="C352" s="7"/>
      <c r="D352" s="7">
        <v>3</v>
      </c>
      <c r="E352" s="7">
        <f>C352+D352</f>
        <v>3</v>
      </c>
      <c r="F352" s="7">
        <v>131.97</v>
      </c>
      <c r="G352" s="3"/>
      <c r="H352" s="3"/>
      <c r="I352" s="3"/>
      <c r="J352" s="3"/>
    </row>
    <row r="353" spans="1:10" ht="12.75">
      <c r="A353" s="11"/>
      <c r="B353" s="7"/>
      <c r="C353" s="7"/>
      <c r="D353" s="7"/>
      <c r="E353" s="7"/>
      <c r="F353" s="7"/>
      <c r="G353" s="3"/>
      <c r="H353" s="3"/>
      <c r="I353" s="3"/>
      <c r="J353" s="3"/>
    </row>
    <row r="354" spans="1:10" ht="12.75">
      <c r="A354" s="11">
        <v>5</v>
      </c>
      <c r="B354" s="6" t="s">
        <v>27</v>
      </c>
      <c r="C354" s="7"/>
      <c r="D354" s="7"/>
      <c r="E354" s="50">
        <v>0</v>
      </c>
      <c r="F354" s="50">
        <v>0</v>
      </c>
      <c r="G354" s="3"/>
      <c r="H354" s="3"/>
      <c r="I354" s="3"/>
      <c r="J354" s="3"/>
    </row>
    <row r="355" spans="1:10" ht="12.75">
      <c r="A355" s="11"/>
      <c r="B355" s="6"/>
      <c r="C355" s="7"/>
      <c r="D355" s="7"/>
      <c r="E355" s="50"/>
      <c r="F355" s="50"/>
      <c r="G355" s="3"/>
      <c r="H355" s="3"/>
      <c r="I355" s="3"/>
      <c r="J355" s="3"/>
    </row>
    <row r="356" spans="1:10" ht="12.75">
      <c r="A356" s="11">
        <v>6</v>
      </c>
      <c r="B356" s="6" t="s">
        <v>71</v>
      </c>
      <c r="C356" s="7"/>
      <c r="D356" s="7"/>
      <c r="E356" s="50">
        <v>147.2</v>
      </c>
      <c r="F356" s="50">
        <v>2835.07</v>
      </c>
      <c r="G356" s="3"/>
      <c r="H356" s="3"/>
      <c r="I356" s="3"/>
      <c r="J356" s="3"/>
    </row>
    <row r="357" spans="1:10" ht="12.75">
      <c r="A357" s="11"/>
      <c r="B357" s="6"/>
      <c r="C357" s="7"/>
      <c r="D357" s="7"/>
      <c r="E357" s="50"/>
      <c r="F357" s="50"/>
      <c r="G357" s="3"/>
      <c r="H357" s="3"/>
      <c r="I357" s="3"/>
      <c r="J357" s="3"/>
    </row>
    <row r="358" spans="1:10" ht="12.75">
      <c r="A358" s="11">
        <v>7</v>
      </c>
      <c r="B358" s="6" t="s">
        <v>51</v>
      </c>
      <c r="C358" s="7"/>
      <c r="D358" s="7"/>
      <c r="E358" s="50">
        <v>0</v>
      </c>
      <c r="F358" s="50">
        <v>0</v>
      </c>
      <c r="G358" s="3"/>
      <c r="H358" s="3"/>
      <c r="I358" s="3"/>
      <c r="J358" s="3"/>
    </row>
    <row r="359" spans="1:10" ht="12.75">
      <c r="A359" s="11"/>
      <c r="B359" s="6"/>
      <c r="C359" s="7"/>
      <c r="D359" s="7"/>
      <c r="E359" s="50"/>
      <c r="F359" s="50"/>
      <c r="G359" s="3"/>
      <c r="H359" s="3"/>
      <c r="I359" s="3"/>
      <c r="J359" s="3"/>
    </row>
    <row r="360" spans="1:10" ht="12.75">
      <c r="A360" s="11">
        <v>8</v>
      </c>
      <c r="B360" s="6" t="s">
        <v>72</v>
      </c>
      <c r="C360" s="7"/>
      <c r="D360" s="7"/>
      <c r="E360" s="50">
        <v>22.7</v>
      </c>
      <c r="F360" s="71">
        <v>437.2</v>
      </c>
      <c r="G360" s="3"/>
      <c r="H360" s="3"/>
      <c r="I360" s="3"/>
      <c r="J360" s="3"/>
    </row>
    <row r="361" spans="1:10" ht="12.75">
      <c r="A361" s="11"/>
      <c r="B361" s="6"/>
      <c r="C361" s="7"/>
      <c r="D361" s="7"/>
      <c r="E361" s="7"/>
      <c r="F361" s="7"/>
      <c r="G361" s="3"/>
      <c r="H361" s="3"/>
      <c r="I361" s="3"/>
      <c r="J361" s="3"/>
    </row>
    <row r="362" spans="1:10" ht="12.75">
      <c r="A362" s="3"/>
      <c r="B362" s="9" t="s">
        <v>14</v>
      </c>
      <c r="C362" s="9">
        <f>C345+C360+C352+C347</f>
        <v>3408</v>
      </c>
      <c r="D362" s="9">
        <f>D345+D352+D354+D347</f>
        <v>1108</v>
      </c>
      <c r="E362" s="9">
        <f>E345+E352+E354+E347+E356+E358+E360</f>
        <v>4685.9</v>
      </c>
      <c r="F362" s="9">
        <f>F345+F350+F352+F354+F347+F356+F358+F360</f>
        <v>201910.28000000003</v>
      </c>
      <c r="G362" s="9">
        <f>G345+G347</f>
        <v>4230.357</v>
      </c>
      <c r="H362" s="63">
        <f>H345+H347+H350</f>
        <v>186135.73</v>
      </c>
      <c r="I362" s="72">
        <f>F362-H362</f>
        <v>15774.550000000017</v>
      </c>
      <c r="J362" s="49"/>
    </row>
    <row r="365" spans="2:10" ht="12.75">
      <c r="B365" s="39" t="s">
        <v>30</v>
      </c>
      <c r="C365" s="39">
        <f aca="true" t="shared" si="13" ref="C365:I365">C336+C362</f>
        <v>48670</v>
      </c>
      <c r="D365" s="39">
        <f t="shared" si="13"/>
        <v>23712</v>
      </c>
      <c r="E365" s="39">
        <f t="shared" si="13"/>
        <v>70758.29999999999</v>
      </c>
      <c r="F365" s="39">
        <f t="shared" si="13"/>
        <v>4159725.12</v>
      </c>
      <c r="G365" s="39">
        <f t="shared" si="13"/>
        <v>62355.474</v>
      </c>
      <c r="H365" s="39">
        <f t="shared" si="13"/>
        <v>3884517.79</v>
      </c>
      <c r="I365" s="51">
        <f t="shared" si="13"/>
        <v>275207.3300000002</v>
      </c>
      <c r="J365" s="51"/>
    </row>
    <row r="367" spans="2:3" ht="12.75">
      <c r="B367" t="s">
        <v>19</v>
      </c>
      <c r="C367" t="s">
        <v>20</v>
      </c>
    </row>
    <row r="369" ht="12.75">
      <c r="B369" t="s">
        <v>21</v>
      </c>
    </row>
  </sheetData>
  <mergeCells count="135">
    <mergeCell ref="A280:J280"/>
    <mergeCell ref="F283:F284"/>
    <mergeCell ref="C283:E283"/>
    <mergeCell ref="B283:B284"/>
    <mergeCell ref="A283:A284"/>
    <mergeCell ref="J283:J284"/>
    <mergeCell ref="I283:I284"/>
    <mergeCell ref="H283:H284"/>
    <mergeCell ref="G283:G284"/>
    <mergeCell ref="A252:J252"/>
    <mergeCell ref="F255:F256"/>
    <mergeCell ref="C255:E255"/>
    <mergeCell ref="B255:B256"/>
    <mergeCell ref="A255:A256"/>
    <mergeCell ref="J255:J256"/>
    <mergeCell ref="I255:I256"/>
    <mergeCell ref="H255:H256"/>
    <mergeCell ref="G255:G256"/>
    <mergeCell ref="A224:J224"/>
    <mergeCell ref="F227:F228"/>
    <mergeCell ref="C227:E227"/>
    <mergeCell ref="B227:B228"/>
    <mergeCell ref="A227:A228"/>
    <mergeCell ref="J227:J228"/>
    <mergeCell ref="I227:I228"/>
    <mergeCell ref="H227:H228"/>
    <mergeCell ref="G227:G228"/>
    <mergeCell ref="A142:J142"/>
    <mergeCell ref="F145:F146"/>
    <mergeCell ref="C145:E145"/>
    <mergeCell ref="B145:B146"/>
    <mergeCell ref="A145:A146"/>
    <mergeCell ref="J145:J146"/>
    <mergeCell ref="I145:I146"/>
    <mergeCell ref="H145:H146"/>
    <mergeCell ref="G145:G146"/>
    <mergeCell ref="C4:E4"/>
    <mergeCell ref="A1:J1"/>
    <mergeCell ref="A4:A5"/>
    <mergeCell ref="B4:B5"/>
    <mergeCell ref="F4:F5"/>
    <mergeCell ref="G4:G5"/>
    <mergeCell ref="H4:H5"/>
    <mergeCell ref="I4:I5"/>
    <mergeCell ref="J4:J5"/>
    <mergeCell ref="A19:J19"/>
    <mergeCell ref="F22:F23"/>
    <mergeCell ref="C22:E22"/>
    <mergeCell ref="B22:B23"/>
    <mergeCell ref="A22:A23"/>
    <mergeCell ref="J22:J23"/>
    <mergeCell ref="I22:I23"/>
    <mergeCell ref="H22:H23"/>
    <mergeCell ref="G22:G23"/>
    <mergeCell ref="A39:J39"/>
    <mergeCell ref="F42:F43"/>
    <mergeCell ref="C42:E42"/>
    <mergeCell ref="B42:B43"/>
    <mergeCell ref="A42:A43"/>
    <mergeCell ref="J42:J43"/>
    <mergeCell ref="I42:I43"/>
    <mergeCell ref="H42:H43"/>
    <mergeCell ref="G42:G43"/>
    <mergeCell ref="A59:J59"/>
    <mergeCell ref="F62:F63"/>
    <mergeCell ref="C62:E62"/>
    <mergeCell ref="B62:B63"/>
    <mergeCell ref="A62:A63"/>
    <mergeCell ref="J62:J63"/>
    <mergeCell ref="I62:I63"/>
    <mergeCell ref="H62:H63"/>
    <mergeCell ref="G62:G63"/>
    <mergeCell ref="A79:J79"/>
    <mergeCell ref="F82:F83"/>
    <mergeCell ref="B82:B83"/>
    <mergeCell ref="A82:A83"/>
    <mergeCell ref="C82:E82"/>
    <mergeCell ref="J82:J83"/>
    <mergeCell ref="I82:I83"/>
    <mergeCell ref="H82:H83"/>
    <mergeCell ref="G82:G83"/>
    <mergeCell ref="A99:J99"/>
    <mergeCell ref="F102:F103"/>
    <mergeCell ref="C102:E102"/>
    <mergeCell ref="B102:B103"/>
    <mergeCell ref="A102:A103"/>
    <mergeCell ref="J102:J103"/>
    <mergeCell ref="I102:I103"/>
    <mergeCell ref="H102:H103"/>
    <mergeCell ref="G102:G103"/>
    <mergeCell ref="A119:J119"/>
    <mergeCell ref="F122:F123"/>
    <mergeCell ref="C122:E122"/>
    <mergeCell ref="B122:B123"/>
    <mergeCell ref="A122:A123"/>
    <mergeCell ref="J122:J123"/>
    <mergeCell ref="I122:I123"/>
    <mergeCell ref="H122:H123"/>
    <mergeCell ref="G122:G123"/>
    <mergeCell ref="A168:J168"/>
    <mergeCell ref="F171:F172"/>
    <mergeCell ref="C171:E171"/>
    <mergeCell ref="B171:B172"/>
    <mergeCell ref="A171:A172"/>
    <mergeCell ref="J171:J172"/>
    <mergeCell ref="I171:I172"/>
    <mergeCell ref="H171:H172"/>
    <mergeCell ref="G171:G172"/>
    <mergeCell ref="A196:J196"/>
    <mergeCell ref="F199:F200"/>
    <mergeCell ref="C199:E199"/>
    <mergeCell ref="B199:B200"/>
    <mergeCell ref="A199:A200"/>
    <mergeCell ref="J199:J200"/>
    <mergeCell ref="I199:I200"/>
    <mergeCell ref="H199:H200"/>
    <mergeCell ref="G199:G200"/>
    <mergeCell ref="J312:J313"/>
    <mergeCell ref="I312:I313"/>
    <mergeCell ref="H312:H313"/>
    <mergeCell ref="G312:G313"/>
    <mergeCell ref="F312:F313"/>
    <mergeCell ref="C312:E312"/>
    <mergeCell ref="B312:B313"/>
    <mergeCell ref="A312:A313"/>
    <mergeCell ref="A309:J309"/>
    <mergeCell ref="J341:J342"/>
    <mergeCell ref="I341:I342"/>
    <mergeCell ref="H341:H342"/>
    <mergeCell ref="G341:G342"/>
    <mergeCell ref="F341:F342"/>
    <mergeCell ref="C341:E341"/>
    <mergeCell ref="B341:B342"/>
    <mergeCell ref="A341:A342"/>
    <mergeCell ref="A338:J338"/>
  </mergeCells>
  <printOptions/>
  <pageMargins left="0.52" right="0.14" top="0.33" bottom="0.38" header="0.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6"/>
  <sheetViews>
    <sheetView tabSelected="1" workbookViewId="0" topLeftCell="A240">
      <selection activeCell="E254" sqref="E254"/>
    </sheetView>
  </sheetViews>
  <sheetFormatPr defaultColWidth="9.140625" defaultRowHeight="12.75"/>
  <cols>
    <col min="1" max="1" width="3.28125" style="0" customWidth="1"/>
    <col min="2" max="2" width="30.57421875" style="0" customWidth="1"/>
    <col min="3" max="3" width="13.140625" style="0" customWidth="1"/>
    <col min="4" max="4" width="13.28125" style="0" customWidth="1"/>
    <col min="5" max="5" width="15.7109375" style="0" customWidth="1"/>
    <col min="6" max="6" width="14.7109375" style="0" customWidth="1"/>
    <col min="7" max="7" width="15.28125" style="0" customWidth="1"/>
    <col min="8" max="8" width="15.140625" style="0" customWidth="1"/>
    <col min="9" max="9" width="11.421875" style="0" customWidth="1"/>
    <col min="11" max="11" width="10.8515625" style="0" customWidth="1"/>
    <col min="12" max="12" width="12.28125" style="0" customWidth="1"/>
    <col min="14" max="14" width="10.421875" style="0" customWidth="1"/>
  </cols>
  <sheetData>
    <row r="1" spans="1:12" ht="15">
      <c r="A1" s="90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23"/>
      <c r="L1" s="23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4" spans="1:18" ht="12.75" customHeight="1">
      <c r="A4" s="91" t="s">
        <v>0</v>
      </c>
      <c r="B4" s="91" t="s">
        <v>1</v>
      </c>
      <c r="C4" s="93" t="s">
        <v>2</v>
      </c>
      <c r="D4" s="94"/>
      <c r="E4" s="95"/>
      <c r="F4" s="91" t="s">
        <v>3</v>
      </c>
      <c r="G4" s="91" t="s">
        <v>4</v>
      </c>
      <c r="H4" s="91" t="s">
        <v>5</v>
      </c>
      <c r="I4" s="91" t="s">
        <v>6</v>
      </c>
      <c r="J4" s="91" t="s">
        <v>6</v>
      </c>
      <c r="K4" s="99"/>
      <c r="L4" s="100"/>
      <c r="M4" s="98"/>
      <c r="N4" s="98"/>
      <c r="O4" s="98"/>
      <c r="P4" s="98"/>
      <c r="Q4" s="98"/>
      <c r="R4" s="1"/>
    </row>
    <row r="5" spans="1:18" ht="85.5" customHeight="1">
      <c r="A5" s="92"/>
      <c r="B5" s="92"/>
      <c r="C5" s="2" t="s">
        <v>7</v>
      </c>
      <c r="D5" s="2" t="s">
        <v>8</v>
      </c>
      <c r="E5" s="29" t="s">
        <v>24</v>
      </c>
      <c r="F5" s="92"/>
      <c r="G5" s="92"/>
      <c r="H5" s="92"/>
      <c r="I5" s="92"/>
      <c r="J5" s="92"/>
      <c r="K5" s="99"/>
      <c r="L5" s="100"/>
      <c r="M5" s="98"/>
      <c r="N5" s="98"/>
      <c r="O5" s="98"/>
      <c r="P5" s="98"/>
      <c r="Q5" s="98"/>
      <c r="R5" s="1"/>
    </row>
    <row r="6" spans="1:18" ht="12.75">
      <c r="A6" s="3"/>
      <c r="B6" s="3"/>
      <c r="C6" s="4" t="s">
        <v>15</v>
      </c>
      <c r="D6" s="4" t="s">
        <v>15</v>
      </c>
      <c r="E6" s="4" t="s">
        <v>15</v>
      </c>
      <c r="F6" s="4" t="s">
        <v>10</v>
      </c>
      <c r="G6" s="4" t="s">
        <v>15</v>
      </c>
      <c r="H6" s="4" t="s">
        <v>10</v>
      </c>
      <c r="I6" s="4" t="s">
        <v>10</v>
      </c>
      <c r="J6" s="4" t="s">
        <v>15</v>
      </c>
      <c r="K6" s="99"/>
      <c r="L6" s="100"/>
      <c r="M6" s="98"/>
      <c r="N6" s="98"/>
      <c r="O6" s="98"/>
      <c r="P6" s="98"/>
      <c r="Q6" s="98"/>
      <c r="R6" s="1"/>
    </row>
    <row r="7" spans="1:18" ht="13.5" thickBot="1">
      <c r="A7" s="5">
        <v>1</v>
      </c>
      <c r="B7" s="6" t="s">
        <v>16</v>
      </c>
      <c r="C7" s="7"/>
      <c r="D7" s="7"/>
      <c r="E7" s="7"/>
      <c r="F7" s="8"/>
      <c r="G7" s="9"/>
      <c r="H7" s="3"/>
      <c r="I7" s="10"/>
      <c r="J7" s="36"/>
      <c r="K7" s="26"/>
      <c r="L7" s="26"/>
      <c r="M7" s="1"/>
      <c r="N7" s="1"/>
      <c r="O7" s="1"/>
      <c r="P7" s="1"/>
      <c r="Q7" s="1"/>
      <c r="R7" s="1"/>
    </row>
    <row r="8" spans="1:18" ht="13.5" thickBot="1">
      <c r="A8" s="5"/>
      <c r="B8" s="6" t="s">
        <v>17</v>
      </c>
      <c r="C8" s="7">
        <v>61.998</v>
      </c>
      <c r="D8" s="7">
        <v>57.03</v>
      </c>
      <c r="E8" s="7">
        <f>C8+D8</f>
        <v>119.02799999999999</v>
      </c>
      <c r="F8" s="18">
        <v>197962.37</v>
      </c>
      <c r="G8" s="3">
        <v>170.299</v>
      </c>
      <c r="H8" s="3">
        <v>283243.37</v>
      </c>
      <c r="I8" s="35">
        <f>F8-H8</f>
        <v>-85281</v>
      </c>
      <c r="J8" s="77">
        <f>E8-G8</f>
        <v>-51.271000000000015</v>
      </c>
      <c r="K8" s="14"/>
      <c r="L8" s="86">
        <v>610.468</v>
      </c>
      <c r="M8" s="27">
        <v>170.299</v>
      </c>
      <c r="N8" s="1"/>
      <c r="O8" s="1"/>
      <c r="P8" s="1"/>
      <c r="Q8" s="1"/>
      <c r="R8" s="1"/>
    </row>
    <row r="9" spans="1:18" ht="12.75">
      <c r="A9" s="11">
        <v>2</v>
      </c>
      <c r="B9" s="6" t="s">
        <v>18</v>
      </c>
      <c r="C9" s="7"/>
      <c r="D9" s="7"/>
      <c r="E9" s="7">
        <v>270.06</v>
      </c>
      <c r="F9" s="3">
        <v>449171.24</v>
      </c>
      <c r="G9" s="3">
        <v>610.468</v>
      </c>
      <c r="H9" s="3">
        <v>1015336.65</v>
      </c>
      <c r="I9" s="10">
        <f>F9-H9</f>
        <v>-566165.41</v>
      </c>
      <c r="J9" s="37">
        <f>E9-G9</f>
        <v>-340.40799999999996</v>
      </c>
      <c r="K9" s="60"/>
      <c r="L9" s="61"/>
      <c r="M9" s="1"/>
      <c r="N9" s="1"/>
      <c r="O9" s="1"/>
      <c r="P9" s="1"/>
      <c r="Q9" s="1"/>
      <c r="R9" s="1"/>
    </row>
    <row r="10" spans="1:18" ht="13.5" thickBot="1">
      <c r="A10" s="11"/>
      <c r="B10" s="7"/>
      <c r="C10" s="7"/>
      <c r="D10" s="7"/>
      <c r="E10" s="32"/>
      <c r="F10" s="7"/>
      <c r="G10" s="3"/>
      <c r="H10" s="3"/>
      <c r="I10" s="10"/>
      <c r="J10" s="10"/>
      <c r="K10" s="20"/>
      <c r="L10" s="20"/>
      <c r="M10" s="1"/>
      <c r="N10" s="1"/>
      <c r="O10" s="1"/>
      <c r="P10" s="1"/>
      <c r="Q10" s="1"/>
      <c r="R10" s="1"/>
    </row>
    <row r="11" spans="1:18" ht="13.5" thickBot="1">
      <c r="A11" s="11">
        <v>3</v>
      </c>
      <c r="B11" s="6" t="s">
        <v>23</v>
      </c>
      <c r="C11" s="7"/>
      <c r="D11" s="30"/>
      <c r="E11" s="34">
        <v>40.6</v>
      </c>
      <c r="F11" s="31">
        <v>67525.53</v>
      </c>
      <c r="G11" s="3"/>
      <c r="H11" s="3"/>
      <c r="I11" s="10"/>
      <c r="J11" s="10"/>
      <c r="K11" s="20"/>
      <c r="L11" s="20"/>
      <c r="M11" s="1"/>
      <c r="N11" s="1"/>
      <c r="O11" s="1"/>
      <c r="P11" s="1"/>
      <c r="Q11" s="1"/>
      <c r="R11" s="1"/>
    </row>
    <row r="12" spans="1:18" ht="12.75">
      <c r="A12" s="11"/>
      <c r="B12" s="6"/>
      <c r="C12" s="7"/>
      <c r="D12" s="7"/>
      <c r="E12" s="33"/>
      <c r="F12" s="3"/>
      <c r="G12" s="3"/>
      <c r="H12" s="3"/>
      <c r="I12" s="10"/>
      <c r="J12" s="10"/>
      <c r="K12" s="20"/>
      <c r="L12" s="20"/>
      <c r="M12" s="1"/>
      <c r="N12" s="1"/>
      <c r="O12" s="1"/>
      <c r="P12" s="1"/>
      <c r="Q12" s="1"/>
      <c r="R12" s="1"/>
    </row>
    <row r="13" spans="1:18" ht="12.75">
      <c r="A13" s="11"/>
      <c r="B13" s="7"/>
      <c r="C13" s="7"/>
      <c r="D13" s="7"/>
      <c r="E13" s="7"/>
      <c r="F13" s="7"/>
      <c r="G13" s="3"/>
      <c r="H13" s="3"/>
      <c r="I13" s="10"/>
      <c r="J13" s="10"/>
      <c r="K13" s="20"/>
      <c r="L13" s="20"/>
      <c r="M13" s="1"/>
      <c r="N13" s="1"/>
      <c r="O13" s="1"/>
      <c r="P13" s="1"/>
      <c r="Q13" s="1"/>
      <c r="R13" s="1"/>
    </row>
    <row r="14" spans="1:18" ht="12.75">
      <c r="A14" s="3"/>
      <c r="B14" s="3"/>
      <c r="C14" s="3"/>
      <c r="D14" s="3"/>
      <c r="E14" s="3"/>
      <c r="F14" s="3"/>
      <c r="G14" s="3"/>
      <c r="H14" s="3"/>
      <c r="I14" s="10"/>
      <c r="J14" s="10"/>
      <c r="K14" s="20"/>
      <c r="L14" s="20"/>
      <c r="M14" s="1"/>
      <c r="N14" s="1"/>
      <c r="O14" s="1"/>
      <c r="P14" s="1"/>
      <c r="Q14" s="1"/>
      <c r="R14" s="1"/>
    </row>
    <row r="15" spans="1:18" ht="12.75">
      <c r="A15" s="3"/>
      <c r="B15" s="9" t="s">
        <v>14</v>
      </c>
      <c r="C15" s="9">
        <f>C8+C9+C12</f>
        <v>61.998</v>
      </c>
      <c r="D15" s="9">
        <f>D8+D9</f>
        <v>57.03</v>
      </c>
      <c r="E15" s="9">
        <f>E8+E9+E11</f>
        <v>429.688</v>
      </c>
      <c r="F15" s="9">
        <f>F8+F9+F11</f>
        <v>714659.14</v>
      </c>
      <c r="G15" s="9">
        <f>G8+G9</f>
        <v>780.7669999999999</v>
      </c>
      <c r="H15" s="12">
        <f>H8+H9</f>
        <v>1298580.02</v>
      </c>
      <c r="I15" s="19">
        <f>F15-H15</f>
        <v>-583920.88</v>
      </c>
      <c r="J15" s="28">
        <f>E15-G15</f>
        <v>-351.07899999999995</v>
      </c>
      <c r="K15" s="44"/>
      <c r="L15" s="20"/>
      <c r="M15" s="1"/>
      <c r="N15" s="1"/>
      <c r="O15" s="1"/>
      <c r="P15" s="1"/>
      <c r="Q15" s="1"/>
      <c r="R15" s="1"/>
    </row>
    <row r="16" spans="1:18" ht="12.75">
      <c r="A16" s="1"/>
      <c r="B16" s="13"/>
      <c r="C16" s="13"/>
      <c r="D16" s="13"/>
      <c r="E16" s="13"/>
      <c r="F16" s="14"/>
      <c r="G16" s="1"/>
      <c r="H16" s="1"/>
      <c r="I16" s="1"/>
      <c r="J16" s="78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78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44"/>
      <c r="J18" s="79"/>
      <c r="K18" s="44"/>
      <c r="L18" s="44"/>
      <c r="M18" s="1"/>
      <c r="N18" s="1"/>
      <c r="O18" s="1"/>
      <c r="P18" s="1"/>
      <c r="Q18" s="1"/>
      <c r="R18" s="1"/>
    </row>
    <row r="19" spans="1:18" ht="15">
      <c r="A19" s="96" t="s">
        <v>31</v>
      </c>
      <c r="B19" s="96"/>
      <c r="C19" s="96"/>
      <c r="D19" s="96"/>
      <c r="E19" s="96"/>
      <c r="F19" s="96"/>
      <c r="G19" s="96"/>
      <c r="H19" s="96"/>
      <c r="I19" s="96"/>
      <c r="J19" s="97"/>
      <c r="K19" s="75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78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78"/>
      <c r="K21" s="1"/>
      <c r="L21" s="1"/>
      <c r="M21" s="1"/>
      <c r="N21" s="1"/>
      <c r="O21" s="1"/>
      <c r="P21" s="1"/>
      <c r="Q21" s="1"/>
      <c r="R21" s="1"/>
    </row>
    <row r="22" spans="1:18" ht="12.75" customHeight="1">
      <c r="A22" s="91" t="s">
        <v>0</v>
      </c>
      <c r="B22" s="91" t="s">
        <v>1</v>
      </c>
      <c r="C22" s="93" t="s">
        <v>2</v>
      </c>
      <c r="D22" s="94"/>
      <c r="E22" s="95"/>
      <c r="F22" s="91" t="s">
        <v>3</v>
      </c>
      <c r="G22" s="91" t="s">
        <v>4</v>
      </c>
      <c r="H22" s="91" t="s">
        <v>5</v>
      </c>
      <c r="I22" s="91" t="s">
        <v>6</v>
      </c>
      <c r="J22" s="91" t="s">
        <v>6</v>
      </c>
      <c r="K22" s="24"/>
      <c r="L22" s="1"/>
      <c r="M22" s="1"/>
      <c r="N22" s="1"/>
      <c r="O22" s="1"/>
      <c r="P22" s="1"/>
      <c r="Q22" s="1"/>
      <c r="R22" s="1"/>
    </row>
    <row r="23" spans="1:18" ht="66">
      <c r="A23" s="92"/>
      <c r="B23" s="92"/>
      <c r="C23" s="2" t="s">
        <v>7</v>
      </c>
      <c r="D23" s="2" t="s">
        <v>8</v>
      </c>
      <c r="E23" s="29" t="s">
        <v>24</v>
      </c>
      <c r="F23" s="92"/>
      <c r="G23" s="92"/>
      <c r="H23" s="92"/>
      <c r="I23" s="92"/>
      <c r="J23" s="92"/>
      <c r="K23" s="24"/>
      <c r="L23" s="1"/>
      <c r="M23" s="1"/>
      <c r="N23" s="1"/>
      <c r="O23" s="1"/>
      <c r="P23" s="1"/>
      <c r="Q23" s="1"/>
      <c r="R23" s="1"/>
    </row>
    <row r="24" spans="1:18" ht="12.75">
      <c r="A24" s="3"/>
      <c r="B24" s="3"/>
      <c r="C24" s="4" t="s">
        <v>15</v>
      </c>
      <c r="D24" s="4" t="s">
        <v>15</v>
      </c>
      <c r="E24" s="4" t="s">
        <v>15</v>
      </c>
      <c r="F24" s="4" t="s">
        <v>10</v>
      </c>
      <c r="G24" s="4" t="s">
        <v>15</v>
      </c>
      <c r="H24" s="4" t="s">
        <v>10</v>
      </c>
      <c r="I24" s="4" t="s">
        <v>10</v>
      </c>
      <c r="J24" s="4" t="s">
        <v>15</v>
      </c>
      <c r="K24" s="25"/>
      <c r="L24" s="1"/>
      <c r="M24" s="1"/>
      <c r="N24" s="1"/>
      <c r="O24" s="1"/>
      <c r="P24" s="1"/>
      <c r="Q24" s="1"/>
      <c r="R24" s="1"/>
    </row>
    <row r="25" spans="1:18" ht="13.5" thickBot="1">
      <c r="A25" s="5">
        <v>1</v>
      </c>
      <c r="B25" s="6" t="s">
        <v>16</v>
      </c>
      <c r="C25" s="7"/>
      <c r="D25" s="7"/>
      <c r="E25" s="7"/>
      <c r="F25" s="8"/>
      <c r="G25" s="9"/>
      <c r="H25" s="3"/>
      <c r="I25" s="10"/>
      <c r="J25" s="36"/>
      <c r="K25" s="26"/>
      <c r="L25" s="1"/>
      <c r="M25" s="1"/>
      <c r="N25" s="1"/>
      <c r="O25" s="1"/>
      <c r="P25" s="1"/>
      <c r="Q25" s="1"/>
      <c r="R25" s="1"/>
    </row>
    <row r="26" spans="1:18" ht="13.5" thickBot="1">
      <c r="A26" s="5"/>
      <c r="B26" s="6" t="s">
        <v>17</v>
      </c>
      <c r="C26" s="7">
        <v>68.662</v>
      </c>
      <c r="D26" s="7">
        <v>57.064</v>
      </c>
      <c r="E26" s="7">
        <f>C26+D26</f>
        <v>125.726</v>
      </c>
      <c r="F26" s="18">
        <v>209108.84</v>
      </c>
      <c r="G26" s="46">
        <v>149.865</v>
      </c>
      <c r="H26" s="46">
        <v>249257.35</v>
      </c>
      <c r="I26" s="35">
        <f>F26-H26</f>
        <v>-40148.51000000001</v>
      </c>
      <c r="J26" s="77">
        <f>E26-G26</f>
        <v>-24.13900000000001</v>
      </c>
      <c r="K26" s="14"/>
      <c r="L26" s="86">
        <v>477.311</v>
      </c>
      <c r="M26" s="1">
        <v>149.865</v>
      </c>
      <c r="N26" s="1"/>
      <c r="O26" s="1"/>
      <c r="P26" s="1"/>
      <c r="Q26" s="1"/>
      <c r="R26" s="1"/>
    </row>
    <row r="27" spans="1:18" ht="12.75">
      <c r="A27" s="11">
        <v>2</v>
      </c>
      <c r="B27" s="6" t="s">
        <v>18</v>
      </c>
      <c r="C27" s="7"/>
      <c r="D27" s="7"/>
      <c r="E27" s="7">
        <v>270.06</v>
      </c>
      <c r="F27" s="3">
        <v>449171.24</v>
      </c>
      <c r="G27" s="3">
        <v>477.311</v>
      </c>
      <c r="H27" s="3">
        <v>793869.13</v>
      </c>
      <c r="I27" s="10">
        <f>F27-H27</f>
        <v>-344697.89</v>
      </c>
      <c r="J27" s="37">
        <f>E27-G27</f>
        <v>-207.25099999999998</v>
      </c>
      <c r="K27" s="60"/>
      <c r="L27" s="61"/>
      <c r="M27" s="1"/>
      <c r="N27" s="1"/>
      <c r="O27" s="1"/>
      <c r="P27" s="1"/>
      <c r="Q27" s="1"/>
      <c r="R27" s="1"/>
    </row>
    <row r="28" spans="1:18" ht="13.5" thickBot="1">
      <c r="A28" s="11"/>
      <c r="B28" s="7"/>
      <c r="C28" s="7"/>
      <c r="D28" s="7"/>
      <c r="E28" s="32"/>
      <c r="F28" s="7"/>
      <c r="G28" s="3"/>
      <c r="H28" s="3"/>
      <c r="I28" s="10"/>
      <c r="J28" s="10"/>
      <c r="K28" s="20"/>
      <c r="L28" s="1"/>
      <c r="M28" s="1"/>
      <c r="N28" s="1"/>
      <c r="O28" s="1"/>
      <c r="P28" s="1"/>
      <c r="Q28" s="1"/>
      <c r="R28" s="1"/>
    </row>
    <row r="29" spans="1:18" ht="13.5" thickBot="1">
      <c r="A29" s="11">
        <v>3</v>
      </c>
      <c r="B29" s="6" t="s">
        <v>23</v>
      </c>
      <c r="C29" s="7"/>
      <c r="D29" s="30"/>
      <c r="E29" s="43">
        <v>30</v>
      </c>
      <c r="F29" s="31">
        <v>49895.82</v>
      </c>
      <c r="G29" s="3"/>
      <c r="H29" s="3"/>
      <c r="I29" s="10"/>
      <c r="J29" s="10"/>
      <c r="K29" s="20"/>
      <c r="L29" s="1"/>
      <c r="M29" s="1"/>
      <c r="N29" s="1"/>
      <c r="O29" s="1"/>
      <c r="P29" s="1"/>
      <c r="Q29" s="1"/>
      <c r="R29" s="1"/>
    </row>
    <row r="30" spans="1:18" ht="12.75">
      <c r="A30" s="11"/>
      <c r="B30" s="6"/>
      <c r="C30" s="7"/>
      <c r="D30" s="7"/>
      <c r="E30" s="33"/>
      <c r="F30" s="3"/>
      <c r="G30" s="3"/>
      <c r="H30" s="3"/>
      <c r="I30" s="10"/>
      <c r="J30" s="10"/>
      <c r="K30" s="20"/>
      <c r="L30" s="1"/>
      <c r="M30" s="1"/>
      <c r="N30" s="1"/>
      <c r="O30" s="1"/>
      <c r="P30" s="1"/>
      <c r="Q30" s="1"/>
      <c r="R30" s="1"/>
    </row>
    <row r="31" spans="1:18" ht="12.75">
      <c r="A31" s="11"/>
      <c r="B31" s="7"/>
      <c r="C31" s="7"/>
      <c r="D31" s="7"/>
      <c r="E31" s="7"/>
      <c r="F31" s="7"/>
      <c r="G31" s="3"/>
      <c r="H31" s="3"/>
      <c r="I31" s="10"/>
      <c r="J31" s="10"/>
      <c r="K31" s="20"/>
      <c r="L31" s="1"/>
      <c r="M31" s="1"/>
      <c r="N31" s="1"/>
      <c r="O31" s="1"/>
      <c r="P31" s="1"/>
      <c r="Q31" s="1"/>
      <c r="R31" s="1"/>
    </row>
    <row r="32" spans="1:18" ht="12.75">
      <c r="A32" s="3"/>
      <c r="B32" s="3"/>
      <c r="C32" s="3"/>
      <c r="D32" s="3"/>
      <c r="E32" s="3"/>
      <c r="F32" s="3"/>
      <c r="G32" s="3"/>
      <c r="H32" s="3"/>
      <c r="I32" s="10"/>
      <c r="J32" s="10"/>
      <c r="K32" s="20"/>
      <c r="L32" s="1"/>
      <c r="M32" s="1"/>
      <c r="N32" s="1"/>
      <c r="O32" s="1"/>
      <c r="P32" s="1"/>
      <c r="Q32" s="1"/>
      <c r="R32" s="1"/>
    </row>
    <row r="33" spans="1:18" ht="12.75">
      <c r="A33" s="3"/>
      <c r="B33" s="9" t="s">
        <v>14</v>
      </c>
      <c r="C33" s="9">
        <f>C26+C27+C30</f>
        <v>68.662</v>
      </c>
      <c r="D33" s="9">
        <f>D26+D27</f>
        <v>57.064</v>
      </c>
      <c r="E33" s="47">
        <f>E26+E27+E29</f>
        <v>425.786</v>
      </c>
      <c r="F33" s="9">
        <f>F26+F27+F29</f>
        <v>708175.8999999999</v>
      </c>
      <c r="G33" s="9">
        <f>G26+G27</f>
        <v>627.1759999999999</v>
      </c>
      <c r="H33" s="12">
        <f>H26+H27</f>
        <v>1043126.48</v>
      </c>
      <c r="I33" s="19">
        <f>F33-H33</f>
        <v>-334950.5800000001</v>
      </c>
      <c r="J33" s="28">
        <f>E33-G33</f>
        <v>-201.38999999999993</v>
      </c>
      <c r="K33" s="44"/>
      <c r="L33" s="1"/>
      <c r="M33" s="1"/>
      <c r="N33" s="1"/>
      <c r="O33" s="1"/>
      <c r="P33" s="1"/>
      <c r="Q33" s="1"/>
      <c r="R33" s="1"/>
    </row>
    <row r="34" spans="1:18" ht="12.75">
      <c r="A34" s="1"/>
      <c r="B34" s="13"/>
      <c r="C34" s="13"/>
      <c r="D34" s="13"/>
      <c r="E34" s="13"/>
      <c r="F34" s="14"/>
      <c r="G34" s="1"/>
      <c r="H34" s="1"/>
      <c r="I34" s="1"/>
      <c r="J34" s="78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78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4" t="s">
        <v>30</v>
      </c>
      <c r="C36" s="14"/>
      <c r="D36" s="14"/>
      <c r="E36" s="14">
        <f>E15+E33</f>
        <v>855.4739999999999</v>
      </c>
      <c r="F36" s="14">
        <f>F15+F33</f>
        <v>1422835.04</v>
      </c>
      <c r="G36" s="14">
        <f>G15+G33</f>
        <v>1407.9429999999998</v>
      </c>
      <c r="H36" s="14">
        <f>H15+H33</f>
        <v>2341706.5</v>
      </c>
      <c r="I36" s="44">
        <f>F36-H36</f>
        <v>-918871.46</v>
      </c>
      <c r="J36" s="79">
        <f>E36-G36</f>
        <v>-552.4689999999998</v>
      </c>
      <c r="K36" s="14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4"/>
      <c r="D37" s="14"/>
      <c r="E37" s="14"/>
      <c r="F37" s="14"/>
      <c r="G37" s="14"/>
      <c r="H37" s="14"/>
      <c r="I37" s="44"/>
      <c r="J37" s="79"/>
      <c r="K37" s="44"/>
      <c r="L37" s="1"/>
      <c r="M37" s="1"/>
      <c r="N37" s="1"/>
      <c r="O37" s="1"/>
      <c r="P37" s="1"/>
      <c r="Q37" s="1"/>
      <c r="R37" s="1"/>
    </row>
    <row r="38" spans="1:18" ht="15">
      <c r="A38" s="96" t="s">
        <v>32</v>
      </c>
      <c r="B38" s="96"/>
      <c r="C38" s="96"/>
      <c r="D38" s="96"/>
      <c r="E38" s="96"/>
      <c r="F38" s="96"/>
      <c r="G38" s="96"/>
      <c r="H38" s="96"/>
      <c r="I38" s="96"/>
      <c r="J38" s="97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78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78"/>
      <c r="K40" s="1"/>
      <c r="L40" s="1"/>
      <c r="M40" s="1"/>
      <c r="N40" s="1"/>
      <c r="O40" s="1"/>
      <c r="P40" s="1"/>
      <c r="Q40" s="1"/>
      <c r="R40" s="1"/>
    </row>
    <row r="41" spans="1:18" ht="12.75">
      <c r="A41" s="91" t="s">
        <v>0</v>
      </c>
      <c r="B41" s="91" t="s">
        <v>1</v>
      </c>
      <c r="C41" s="93" t="s">
        <v>2</v>
      </c>
      <c r="D41" s="94"/>
      <c r="E41" s="95"/>
      <c r="F41" s="91" t="s">
        <v>3</v>
      </c>
      <c r="G41" s="91" t="s">
        <v>4</v>
      </c>
      <c r="H41" s="91" t="s">
        <v>5</v>
      </c>
      <c r="I41" s="91" t="s">
        <v>6</v>
      </c>
      <c r="J41" s="91" t="s">
        <v>6</v>
      </c>
      <c r="K41" s="1"/>
      <c r="L41" s="1"/>
      <c r="M41" s="1"/>
      <c r="N41" s="1"/>
      <c r="O41" s="1"/>
      <c r="P41" s="1"/>
      <c r="Q41" s="1"/>
      <c r="R41" s="1"/>
    </row>
    <row r="42" spans="1:18" ht="66">
      <c r="A42" s="92"/>
      <c r="B42" s="92"/>
      <c r="C42" s="2" t="s">
        <v>7</v>
      </c>
      <c r="D42" s="2" t="s">
        <v>8</v>
      </c>
      <c r="E42" s="29" t="s">
        <v>24</v>
      </c>
      <c r="F42" s="92"/>
      <c r="G42" s="92"/>
      <c r="H42" s="92"/>
      <c r="I42" s="92"/>
      <c r="J42" s="92"/>
      <c r="K42" s="1"/>
      <c r="L42" s="1"/>
      <c r="M42" s="1"/>
      <c r="N42" s="1"/>
      <c r="O42" s="1"/>
      <c r="P42" s="1"/>
      <c r="Q42" s="1"/>
      <c r="R42" s="1"/>
    </row>
    <row r="43" spans="1:18" ht="12.75">
      <c r="A43" s="3"/>
      <c r="B43" s="3"/>
      <c r="C43" s="4" t="s">
        <v>15</v>
      </c>
      <c r="D43" s="4" t="s">
        <v>15</v>
      </c>
      <c r="E43" s="4" t="s">
        <v>15</v>
      </c>
      <c r="F43" s="4" t="s">
        <v>10</v>
      </c>
      <c r="G43" s="4" t="s">
        <v>15</v>
      </c>
      <c r="H43" s="4" t="s">
        <v>10</v>
      </c>
      <c r="I43" s="4" t="s">
        <v>10</v>
      </c>
      <c r="J43" s="4" t="s">
        <v>15</v>
      </c>
      <c r="K43" s="1"/>
      <c r="L43" s="1"/>
      <c r="M43" s="1"/>
      <c r="N43" s="1"/>
      <c r="O43" s="1"/>
      <c r="P43" s="1"/>
      <c r="Q43" s="1"/>
      <c r="R43" s="1"/>
    </row>
    <row r="44" spans="1:18" ht="13.5" thickBot="1">
      <c r="A44" s="5">
        <v>1</v>
      </c>
      <c r="B44" s="6" t="s">
        <v>16</v>
      </c>
      <c r="C44" s="7"/>
      <c r="D44" s="7"/>
      <c r="E44" s="7"/>
      <c r="F44" s="8"/>
      <c r="G44" s="9"/>
      <c r="H44" s="3"/>
      <c r="I44" s="10"/>
      <c r="J44" s="36"/>
      <c r="K44" s="1"/>
      <c r="L44" s="1"/>
      <c r="M44" s="1"/>
      <c r="N44" s="1"/>
      <c r="O44" s="1"/>
      <c r="P44" s="1"/>
      <c r="Q44" s="1"/>
      <c r="R44" s="1"/>
    </row>
    <row r="45" spans="1:18" ht="13.5" thickBot="1">
      <c r="A45" s="5"/>
      <c r="B45" s="6" t="s">
        <v>17</v>
      </c>
      <c r="C45" s="7">
        <v>66.461</v>
      </c>
      <c r="D45" s="7">
        <v>53.659</v>
      </c>
      <c r="E45" s="7">
        <f>C45+D45</f>
        <v>120.12</v>
      </c>
      <c r="F45" s="7">
        <v>199784.54</v>
      </c>
      <c r="G45" s="46">
        <v>168.529</v>
      </c>
      <c r="H45" s="46">
        <v>280299.49</v>
      </c>
      <c r="I45" s="35">
        <f>F45-H45</f>
        <v>-80514.94999999998</v>
      </c>
      <c r="J45" s="77">
        <f>E45-G45</f>
        <v>-48.40899999999999</v>
      </c>
      <c r="K45" s="14"/>
      <c r="L45" s="86">
        <v>497.256</v>
      </c>
      <c r="M45" s="1">
        <v>168.529</v>
      </c>
      <c r="N45" s="1"/>
      <c r="O45" s="1"/>
      <c r="P45" s="1"/>
      <c r="Q45" s="1"/>
      <c r="R45" s="1"/>
    </row>
    <row r="46" spans="1:18" ht="12.75">
      <c r="A46" s="11">
        <v>2</v>
      </c>
      <c r="B46" s="6" t="s">
        <v>18</v>
      </c>
      <c r="C46" s="7"/>
      <c r="D46" s="7"/>
      <c r="E46" s="7">
        <v>269.701</v>
      </c>
      <c r="F46" s="7">
        <v>448568.72</v>
      </c>
      <c r="G46" s="3">
        <v>497.256</v>
      </c>
      <c r="H46" s="3">
        <v>827041.76</v>
      </c>
      <c r="I46" s="10">
        <f>F46-H46</f>
        <v>-378473.04000000004</v>
      </c>
      <c r="J46" s="37">
        <f>E46-G46</f>
        <v>-227.55499999999995</v>
      </c>
      <c r="K46" s="60"/>
      <c r="L46" s="87"/>
      <c r="M46" s="1"/>
      <c r="N46" s="1"/>
      <c r="O46" s="1"/>
      <c r="P46" s="1"/>
      <c r="Q46" s="1"/>
      <c r="R46" s="1"/>
    </row>
    <row r="47" spans="1:18" ht="13.5" thickBot="1">
      <c r="A47" s="11"/>
      <c r="B47" s="7"/>
      <c r="C47" s="7"/>
      <c r="D47" s="7"/>
      <c r="E47" s="32"/>
      <c r="F47" s="7"/>
      <c r="G47" s="3"/>
      <c r="H47" s="3"/>
      <c r="I47" s="10"/>
      <c r="J47" s="10"/>
      <c r="K47" s="1"/>
      <c r="L47" s="88"/>
      <c r="M47" s="1"/>
      <c r="N47" s="1"/>
      <c r="O47" s="1"/>
      <c r="P47" s="1"/>
      <c r="Q47" s="1"/>
      <c r="R47" s="1"/>
    </row>
    <row r="48" spans="1:18" ht="13.5" thickBot="1">
      <c r="A48" s="11">
        <v>3</v>
      </c>
      <c r="B48" s="6" t="s">
        <v>23</v>
      </c>
      <c r="C48" s="7"/>
      <c r="D48" s="30"/>
      <c r="E48" s="43">
        <v>54</v>
      </c>
      <c r="F48" s="31">
        <v>89813.6</v>
      </c>
      <c r="G48" s="3"/>
      <c r="H48" s="3"/>
      <c r="I48" s="10"/>
      <c r="J48" s="10"/>
      <c r="K48" s="1"/>
      <c r="L48" s="88"/>
      <c r="M48" s="1"/>
      <c r="N48" s="1"/>
      <c r="O48" s="1"/>
      <c r="P48" s="1"/>
      <c r="Q48" s="1"/>
      <c r="R48" s="1"/>
    </row>
    <row r="49" spans="1:18" ht="12.75">
      <c r="A49" s="11"/>
      <c r="B49" s="6"/>
      <c r="C49" s="7"/>
      <c r="D49" s="7"/>
      <c r="E49" s="33"/>
      <c r="F49" s="3"/>
      <c r="G49" s="3"/>
      <c r="H49" s="3"/>
      <c r="I49" s="10"/>
      <c r="J49" s="10"/>
      <c r="K49" s="1"/>
      <c r="L49" s="88"/>
      <c r="M49" s="1"/>
      <c r="N49" s="1"/>
      <c r="O49" s="1"/>
      <c r="P49" s="1"/>
      <c r="Q49" s="1"/>
      <c r="R49" s="1"/>
    </row>
    <row r="50" spans="1:18" ht="12.75">
      <c r="A50" s="11"/>
      <c r="B50" s="7"/>
      <c r="C50" s="7"/>
      <c r="D50" s="7"/>
      <c r="E50" s="7"/>
      <c r="F50" s="7"/>
      <c r="G50" s="3"/>
      <c r="H50" s="3"/>
      <c r="I50" s="10"/>
      <c r="J50" s="10"/>
      <c r="K50" s="1"/>
      <c r="L50" s="88"/>
      <c r="M50" s="1"/>
      <c r="N50" s="1"/>
      <c r="O50" s="1"/>
      <c r="P50" s="1"/>
      <c r="Q50" s="1"/>
      <c r="R50" s="1"/>
    </row>
    <row r="51" spans="1:18" ht="12.75">
      <c r="A51" s="3"/>
      <c r="B51" s="3"/>
      <c r="C51" s="3"/>
      <c r="D51" s="3"/>
      <c r="E51" s="3"/>
      <c r="F51" s="3"/>
      <c r="G51" s="3"/>
      <c r="H51" s="3"/>
      <c r="I51" s="10"/>
      <c r="J51" s="10"/>
      <c r="K51" s="1"/>
      <c r="L51" s="88"/>
      <c r="M51" s="1"/>
      <c r="N51" s="1"/>
      <c r="O51" s="1"/>
      <c r="P51" s="1"/>
      <c r="Q51" s="1"/>
      <c r="R51" s="1"/>
    </row>
    <row r="52" spans="1:18" ht="12.75">
      <c r="A52" s="3"/>
      <c r="B52" s="9" t="s">
        <v>14</v>
      </c>
      <c r="C52" s="9">
        <f>C45+C46+C49</f>
        <v>66.461</v>
      </c>
      <c r="D52" s="9">
        <f>D45+D46</f>
        <v>53.659</v>
      </c>
      <c r="E52" s="47">
        <f>E45+E46+E48</f>
        <v>443.821</v>
      </c>
      <c r="F52" s="9">
        <f>F45+F46+F48</f>
        <v>738166.86</v>
      </c>
      <c r="G52" s="9">
        <f>G45+G46</f>
        <v>665.785</v>
      </c>
      <c r="H52" s="12">
        <f>H45+H46</f>
        <v>1107341.25</v>
      </c>
      <c r="I52" s="19">
        <f>F52-H52</f>
        <v>-369174.39</v>
      </c>
      <c r="J52" s="28">
        <f>E52-G52</f>
        <v>-221.96399999999994</v>
      </c>
      <c r="K52" s="1"/>
      <c r="L52" s="88"/>
      <c r="M52" s="1"/>
      <c r="N52" s="1"/>
      <c r="O52" s="1"/>
      <c r="P52" s="1"/>
      <c r="Q52" s="1"/>
      <c r="R52" s="1"/>
    </row>
    <row r="53" spans="1:18" ht="12.75">
      <c r="A53" s="1"/>
      <c r="B53" s="13"/>
      <c r="C53" s="13"/>
      <c r="D53" s="13"/>
      <c r="E53" s="13"/>
      <c r="F53" s="14"/>
      <c r="G53" s="1"/>
      <c r="H53" s="1"/>
      <c r="I53" s="1"/>
      <c r="J53" s="78"/>
      <c r="K53" s="1"/>
      <c r="L53" s="88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78"/>
      <c r="K54" s="1"/>
      <c r="L54" s="88"/>
      <c r="M54" s="1"/>
      <c r="N54" s="1"/>
      <c r="O54" s="1"/>
      <c r="P54" s="1"/>
      <c r="Q54" s="1"/>
      <c r="R54" s="1"/>
    </row>
    <row r="55" spans="1:18" ht="12.75">
      <c r="A55" s="1"/>
      <c r="B55" s="14" t="s">
        <v>30</v>
      </c>
      <c r="C55" s="14"/>
      <c r="D55" s="14"/>
      <c r="E55" s="80">
        <f>E36+E52</f>
        <v>1299.295</v>
      </c>
      <c r="F55" s="14">
        <f>F36+F52</f>
        <v>2161001.9</v>
      </c>
      <c r="G55" s="14">
        <f>G36+G52</f>
        <v>2073.7279999999996</v>
      </c>
      <c r="H55" s="14">
        <f>H36+H52</f>
        <v>3449047.75</v>
      </c>
      <c r="I55" s="44">
        <f>F55-H55</f>
        <v>-1288045.85</v>
      </c>
      <c r="J55" s="79">
        <f>E55-G55</f>
        <v>-774.4329999999995</v>
      </c>
      <c r="K55" s="1"/>
      <c r="L55" s="88"/>
      <c r="M55" s="1"/>
      <c r="N55" s="1"/>
      <c r="O55" s="1"/>
      <c r="P55" s="1"/>
      <c r="Q55" s="1"/>
      <c r="R55" s="1"/>
    </row>
    <row r="56" spans="1:18" ht="12.75">
      <c r="A56" s="1"/>
      <c r="B56" s="1"/>
      <c r="C56" s="14"/>
      <c r="D56" s="14"/>
      <c r="E56" s="14"/>
      <c r="F56" s="14"/>
      <c r="G56" s="14"/>
      <c r="H56" s="14"/>
      <c r="I56" s="44"/>
      <c r="J56" s="79"/>
      <c r="K56" s="1"/>
      <c r="L56" s="88"/>
      <c r="M56" s="1"/>
      <c r="N56" s="1"/>
      <c r="O56" s="1"/>
      <c r="P56" s="1"/>
      <c r="Q56" s="1"/>
      <c r="R56" s="1"/>
    </row>
    <row r="57" spans="1:18" ht="15">
      <c r="A57" s="96" t="s">
        <v>35</v>
      </c>
      <c r="B57" s="96"/>
      <c r="C57" s="96"/>
      <c r="D57" s="96"/>
      <c r="E57" s="96"/>
      <c r="F57" s="96"/>
      <c r="G57" s="96"/>
      <c r="H57" s="96"/>
      <c r="I57" s="96"/>
      <c r="J57" s="97"/>
      <c r="K57" s="1"/>
      <c r="L57" s="88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78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78"/>
      <c r="K59" s="1"/>
      <c r="L59" s="1"/>
      <c r="M59" s="1"/>
      <c r="N59" s="1"/>
      <c r="O59" s="1"/>
      <c r="P59" s="1"/>
      <c r="Q59" s="1"/>
      <c r="R59" s="1"/>
    </row>
    <row r="60" spans="1:18" ht="12.75">
      <c r="A60" s="91" t="s">
        <v>0</v>
      </c>
      <c r="B60" s="91" t="s">
        <v>1</v>
      </c>
      <c r="C60" s="93" t="s">
        <v>2</v>
      </c>
      <c r="D60" s="94"/>
      <c r="E60" s="95"/>
      <c r="F60" s="91" t="s">
        <v>3</v>
      </c>
      <c r="G60" s="91" t="s">
        <v>4</v>
      </c>
      <c r="H60" s="91" t="s">
        <v>5</v>
      </c>
      <c r="I60" s="91" t="s">
        <v>6</v>
      </c>
      <c r="J60" s="91" t="s">
        <v>6</v>
      </c>
      <c r="K60" s="1"/>
      <c r="L60" s="1"/>
      <c r="M60" s="1"/>
      <c r="N60" s="1"/>
      <c r="O60" s="1"/>
      <c r="P60" s="1"/>
      <c r="Q60" s="1"/>
      <c r="R60" s="1"/>
    </row>
    <row r="61" spans="1:18" ht="66">
      <c r="A61" s="92"/>
      <c r="B61" s="92"/>
      <c r="C61" s="2" t="s">
        <v>7</v>
      </c>
      <c r="D61" s="2" t="s">
        <v>8</v>
      </c>
      <c r="E61" s="29" t="s">
        <v>24</v>
      </c>
      <c r="F61" s="92"/>
      <c r="G61" s="92"/>
      <c r="H61" s="92"/>
      <c r="I61" s="92"/>
      <c r="J61" s="92"/>
      <c r="K61" s="1"/>
      <c r="L61" s="1"/>
      <c r="M61" s="1"/>
      <c r="N61" s="1"/>
      <c r="O61" s="1"/>
      <c r="P61" s="1"/>
      <c r="Q61" s="1"/>
      <c r="R61" s="1"/>
    </row>
    <row r="62" spans="1:18" ht="12.75">
      <c r="A62" s="3"/>
      <c r="B62" s="3"/>
      <c r="C62" s="4" t="s">
        <v>15</v>
      </c>
      <c r="D62" s="4" t="s">
        <v>15</v>
      </c>
      <c r="E62" s="4" t="s">
        <v>15</v>
      </c>
      <c r="F62" s="4" t="s">
        <v>10</v>
      </c>
      <c r="G62" s="4" t="s">
        <v>15</v>
      </c>
      <c r="H62" s="4" t="s">
        <v>10</v>
      </c>
      <c r="I62" s="4" t="s">
        <v>10</v>
      </c>
      <c r="J62" s="4" t="s">
        <v>15</v>
      </c>
      <c r="K62" s="1"/>
      <c r="L62" s="1"/>
      <c r="M62" s="1"/>
      <c r="N62" s="1"/>
      <c r="O62" s="1"/>
      <c r="P62" s="1"/>
      <c r="Q62" s="1"/>
      <c r="R62" s="1"/>
    </row>
    <row r="63" spans="1:18" ht="13.5" thickBot="1">
      <c r="A63" s="5">
        <v>1</v>
      </c>
      <c r="B63" s="6" t="s">
        <v>16</v>
      </c>
      <c r="C63" s="7"/>
      <c r="D63" s="7"/>
      <c r="E63" s="7"/>
      <c r="F63" s="8"/>
      <c r="G63" s="9"/>
      <c r="H63" s="3"/>
      <c r="I63" s="10"/>
      <c r="J63" s="36"/>
      <c r="K63" s="1"/>
      <c r="L63" s="1"/>
      <c r="M63" s="1"/>
      <c r="N63" s="1"/>
      <c r="O63" s="1"/>
      <c r="P63" s="1"/>
      <c r="Q63" s="1"/>
      <c r="R63" s="1"/>
    </row>
    <row r="64" spans="1:18" ht="13.5" thickBot="1">
      <c r="A64" s="5"/>
      <c r="B64" s="6" t="s">
        <v>17</v>
      </c>
      <c r="C64" s="7">
        <v>68.365</v>
      </c>
      <c r="D64" s="7">
        <v>52.036</v>
      </c>
      <c r="E64" s="7">
        <f>C64+D64</f>
        <v>120.401</v>
      </c>
      <c r="F64" s="7">
        <v>200251.32</v>
      </c>
      <c r="G64" s="46">
        <v>158.997</v>
      </c>
      <c r="H64" s="46">
        <v>264445.32</v>
      </c>
      <c r="I64" s="35">
        <f>F64-H64</f>
        <v>-64194</v>
      </c>
      <c r="J64" s="77">
        <f>E64-G64</f>
        <v>-38.59600000000002</v>
      </c>
      <c r="K64" s="14"/>
      <c r="L64" s="86">
        <v>244.682</v>
      </c>
      <c r="M64" s="1">
        <v>158.997</v>
      </c>
      <c r="N64" s="1"/>
      <c r="O64" s="1"/>
      <c r="P64" s="1"/>
      <c r="Q64" s="1"/>
      <c r="R64" s="1"/>
    </row>
    <row r="65" spans="1:18" ht="12.75">
      <c r="A65" s="11">
        <v>2</v>
      </c>
      <c r="B65" s="6" t="s">
        <v>18</v>
      </c>
      <c r="C65" s="7"/>
      <c r="D65" s="7"/>
      <c r="E65" s="7">
        <v>270.06</v>
      </c>
      <c r="F65" s="7">
        <v>449171.24</v>
      </c>
      <c r="G65" s="3">
        <v>244.682</v>
      </c>
      <c r="H65" s="3">
        <v>406957.8</v>
      </c>
      <c r="I65" s="16">
        <f>F65-H65</f>
        <v>42213.44</v>
      </c>
      <c r="J65" s="52">
        <f>E65-G65</f>
        <v>25.378000000000014</v>
      </c>
      <c r="K65" s="60"/>
      <c r="L65" s="61"/>
      <c r="M65" s="1"/>
      <c r="N65" s="1"/>
      <c r="O65" s="1"/>
      <c r="P65" s="1"/>
      <c r="Q65" s="1"/>
      <c r="R65" s="1"/>
    </row>
    <row r="66" spans="1:18" ht="13.5" thickBot="1">
      <c r="A66" s="11"/>
      <c r="B66" s="7"/>
      <c r="C66" s="7"/>
      <c r="D66" s="7"/>
      <c r="E66" s="32"/>
      <c r="F66" s="7"/>
      <c r="G66" s="3"/>
      <c r="H66" s="3"/>
      <c r="I66" s="10"/>
      <c r="J66" s="10"/>
      <c r="K66" s="1"/>
      <c r="L66" s="1"/>
      <c r="M66" s="1"/>
      <c r="N66" s="1"/>
      <c r="O66" s="1"/>
      <c r="P66" s="1"/>
      <c r="Q66" s="1"/>
      <c r="R66" s="1"/>
    </row>
    <row r="67" spans="1:18" ht="13.5" thickBot="1">
      <c r="A67" s="11">
        <v>3</v>
      </c>
      <c r="B67" s="6" t="s">
        <v>23</v>
      </c>
      <c r="C67" s="7"/>
      <c r="D67" s="30"/>
      <c r="E67" s="43">
        <v>41.3</v>
      </c>
      <c r="F67" s="31">
        <v>68689.66</v>
      </c>
      <c r="G67" s="3"/>
      <c r="H67" s="3"/>
      <c r="I67" s="10"/>
      <c r="J67" s="10"/>
      <c r="K67" s="1"/>
      <c r="L67" s="1"/>
      <c r="M67" s="1"/>
      <c r="N67" s="1"/>
      <c r="O67" s="1"/>
      <c r="P67" s="1"/>
      <c r="Q67" s="1"/>
      <c r="R67" s="1"/>
    </row>
    <row r="68" spans="1:18" ht="12.75">
      <c r="A68" s="11"/>
      <c r="B68" s="6"/>
      <c r="C68" s="7"/>
      <c r="D68" s="7"/>
      <c r="E68" s="33"/>
      <c r="F68" s="3"/>
      <c r="G68" s="3"/>
      <c r="H68" s="3"/>
      <c r="I68" s="10"/>
      <c r="J68" s="10"/>
      <c r="K68" s="1"/>
      <c r="L68" s="1"/>
      <c r="M68" s="1"/>
      <c r="N68" s="1"/>
      <c r="O68" s="1"/>
      <c r="P68" s="1"/>
      <c r="Q68" s="1"/>
      <c r="R68" s="1"/>
    </row>
    <row r="69" spans="1:18" ht="12.75">
      <c r="A69" s="11"/>
      <c r="B69" s="7"/>
      <c r="C69" s="7"/>
      <c r="D69" s="7"/>
      <c r="E69" s="7"/>
      <c r="F69" s="7"/>
      <c r="G69" s="3"/>
      <c r="H69" s="3"/>
      <c r="I69" s="10"/>
      <c r="J69" s="10"/>
      <c r="K69" s="1"/>
      <c r="L69" s="1"/>
      <c r="M69" s="1"/>
      <c r="N69" s="1"/>
      <c r="O69" s="1"/>
      <c r="P69" s="1"/>
      <c r="Q69" s="1"/>
      <c r="R69" s="1"/>
    </row>
    <row r="70" spans="1:18" ht="12.75">
      <c r="A70" s="3"/>
      <c r="B70" s="3"/>
      <c r="C70" s="3"/>
      <c r="D70" s="3"/>
      <c r="E70" s="3"/>
      <c r="F70" s="3"/>
      <c r="G70" s="3"/>
      <c r="H70" s="3"/>
      <c r="I70" s="10"/>
      <c r="J70" s="10"/>
      <c r="K70" s="1"/>
      <c r="L70" s="1"/>
      <c r="M70" s="1"/>
      <c r="N70" s="1"/>
      <c r="O70" s="1"/>
      <c r="P70" s="1"/>
      <c r="Q70" s="1"/>
      <c r="R70" s="1"/>
    </row>
    <row r="71" spans="1:18" ht="12.75">
      <c r="A71" s="3"/>
      <c r="B71" s="9" t="s">
        <v>14</v>
      </c>
      <c r="C71" s="9">
        <f>C64+C65+C68</f>
        <v>68.365</v>
      </c>
      <c r="D71" s="9">
        <f>D64+D65</f>
        <v>52.036</v>
      </c>
      <c r="E71" s="47">
        <f>E64+E65+E67</f>
        <v>431.761</v>
      </c>
      <c r="F71" s="9">
        <f>F64+F65+F67</f>
        <v>718112.2200000001</v>
      </c>
      <c r="G71" s="9">
        <f>G64+G65</f>
        <v>403.679</v>
      </c>
      <c r="H71" s="12">
        <f>H64+H65</f>
        <v>671403.12</v>
      </c>
      <c r="I71" s="53">
        <f>F71-H71</f>
        <v>46709.10000000009</v>
      </c>
      <c r="J71" s="53">
        <f>E71-G71</f>
        <v>28.08200000000005</v>
      </c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3"/>
      <c r="C72" s="13"/>
      <c r="D72" s="13"/>
      <c r="E72" s="13"/>
      <c r="F72" s="14"/>
      <c r="G72" s="1"/>
      <c r="H72" s="1"/>
      <c r="I72" s="1"/>
      <c r="J72" s="78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78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4" t="s">
        <v>30</v>
      </c>
      <c r="C74" s="14"/>
      <c r="D74" s="14"/>
      <c r="E74" s="80">
        <f>E55+E71</f>
        <v>1731.056</v>
      </c>
      <c r="F74" s="14">
        <f>F55+F71</f>
        <v>2879114.12</v>
      </c>
      <c r="G74" s="14">
        <f>G55+G71</f>
        <v>2477.4069999999997</v>
      </c>
      <c r="H74" s="14">
        <f>H55+H71</f>
        <v>4120450.87</v>
      </c>
      <c r="I74" s="44">
        <f>F74-H74</f>
        <v>-1241336.75</v>
      </c>
      <c r="J74" s="79">
        <f>E74-G74</f>
        <v>-746.3509999999997</v>
      </c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4"/>
      <c r="D75" s="14"/>
      <c r="E75" s="14"/>
      <c r="F75" s="14"/>
      <c r="G75" s="14"/>
      <c r="H75" s="14"/>
      <c r="I75" s="44"/>
      <c r="J75" s="79"/>
      <c r="K75" s="1"/>
      <c r="L75" s="1"/>
      <c r="M75" s="1"/>
      <c r="N75" s="1"/>
      <c r="O75" s="1"/>
      <c r="P75" s="1"/>
      <c r="Q75" s="1"/>
      <c r="R75" s="1"/>
    </row>
    <row r="76" spans="1:18" ht="15">
      <c r="A76" s="96" t="s">
        <v>37</v>
      </c>
      <c r="B76" s="96"/>
      <c r="C76" s="96"/>
      <c r="D76" s="96"/>
      <c r="E76" s="96"/>
      <c r="F76" s="96"/>
      <c r="G76" s="96"/>
      <c r="H76" s="96"/>
      <c r="I76" s="96"/>
      <c r="J76" s="97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1"/>
      <c r="H77" s="1"/>
      <c r="I77" s="1"/>
      <c r="J77" s="78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1"/>
      <c r="H78" s="1"/>
      <c r="I78" s="1"/>
      <c r="J78" s="78"/>
      <c r="K78" s="1"/>
      <c r="L78" s="1"/>
      <c r="M78" s="1"/>
      <c r="N78" s="1"/>
      <c r="O78" s="1"/>
      <c r="P78" s="1"/>
      <c r="Q78" s="1"/>
      <c r="R78" s="1"/>
    </row>
    <row r="79" spans="1:18" ht="12.75">
      <c r="A79" s="91" t="s">
        <v>0</v>
      </c>
      <c r="B79" s="91" t="s">
        <v>1</v>
      </c>
      <c r="C79" s="93" t="s">
        <v>2</v>
      </c>
      <c r="D79" s="94"/>
      <c r="E79" s="95"/>
      <c r="F79" s="91" t="s">
        <v>3</v>
      </c>
      <c r="G79" s="91" t="s">
        <v>4</v>
      </c>
      <c r="H79" s="91" t="s">
        <v>5</v>
      </c>
      <c r="I79" s="91" t="s">
        <v>6</v>
      </c>
      <c r="J79" s="91" t="s">
        <v>6</v>
      </c>
      <c r="K79" s="1"/>
      <c r="L79" s="1"/>
      <c r="M79" s="1"/>
      <c r="N79" s="1"/>
      <c r="O79" s="1"/>
      <c r="P79" s="1"/>
      <c r="Q79" s="1"/>
      <c r="R79" s="1"/>
    </row>
    <row r="80" spans="1:18" ht="66">
      <c r="A80" s="92"/>
      <c r="B80" s="92"/>
      <c r="C80" s="2" t="s">
        <v>7</v>
      </c>
      <c r="D80" s="2" t="s">
        <v>8</v>
      </c>
      <c r="E80" s="29" t="s">
        <v>24</v>
      </c>
      <c r="F80" s="92"/>
      <c r="G80" s="92"/>
      <c r="H80" s="92"/>
      <c r="I80" s="92"/>
      <c r="J80" s="92"/>
      <c r="K80" s="1"/>
      <c r="L80" s="1"/>
      <c r="M80" s="1"/>
      <c r="N80" s="1"/>
      <c r="O80" s="1"/>
      <c r="P80" s="1"/>
      <c r="Q80" s="1"/>
      <c r="R80" s="1"/>
    </row>
    <row r="81" spans="1:18" ht="12.75">
      <c r="A81" s="3"/>
      <c r="B81" s="3"/>
      <c r="C81" s="4" t="s">
        <v>15</v>
      </c>
      <c r="D81" s="4" t="s">
        <v>15</v>
      </c>
      <c r="E81" s="4" t="s">
        <v>15</v>
      </c>
      <c r="F81" s="4" t="s">
        <v>10</v>
      </c>
      <c r="G81" s="4" t="s">
        <v>15</v>
      </c>
      <c r="H81" s="4" t="s">
        <v>10</v>
      </c>
      <c r="I81" s="4" t="s">
        <v>10</v>
      </c>
      <c r="J81" s="4" t="s">
        <v>15</v>
      </c>
      <c r="K81" s="1"/>
      <c r="L81" s="1"/>
      <c r="M81" s="1"/>
      <c r="N81" s="1"/>
      <c r="O81" s="1"/>
      <c r="P81" s="1"/>
      <c r="Q81" s="1"/>
      <c r="R81" s="1"/>
    </row>
    <row r="82" spans="1:18" ht="13.5" thickBot="1">
      <c r="A82" s="5">
        <v>1</v>
      </c>
      <c r="B82" s="6" t="s">
        <v>16</v>
      </c>
      <c r="C82" s="7"/>
      <c r="D82" s="7"/>
      <c r="E82" s="7"/>
      <c r="F82" s="8"/>
      <c r="G82" s="9"/>
      <c r="H82" s="3"/>
      <c r="I82" s="10"/>
      <c r="J82" s="36"/>
      <c r="K82" s="1"/>
      <c r="L82" s="1"/>
      <c r="M82" s="1"/>
      <c r="N82" s="1"/>
      <c r="O82" s="1"/>
      <c r="P82" s="1"/>
      <c r="Q82" s="1"/>
      <c r="R82" s="1"/>
    </row>
    <row r="83" spans="1:18" ht="13.5" thickBot="1">
      <c r="A83" s="5"/>
      <c r="B83" s="6" t="s">
        <v>17</v>
      </c>
      <c r="C83" s="7">
        <v>71.816</v>
      </c>
      <c r="D83" s="7">
        <v>50.778</v>
      </c>
      <c r="E83" s="7">
        <f>C83+D83</f>
        <v>122.594</v>
      </c>
      <c r="F83" s="7">
        <v>203900</v>
      </c>
      <c r="G83" s="46">
        <v>155.325</v>
      </c>
      <c r="H83" s="46">
        <v>258338.24</v>
      </c>
      <c r="I83" s="35">
        <f>F83-H83</f>
        <v>-54438.23999999999</v>
      </c>
      <c r="J83" s="77">
        <f>E83-G83</f>
        <v>-32.730999999999995</v>
      </c>
      <c r="K83" s="14"/>
      <c r="L83" s="45"/>
      <c r="M83" s="1">
        <v>155.325</v>
      </c>
      <c r="N83" s="1"/>
      <c r="O83" s="1"/>
      <c r="P83" s="1"/>
      <c r="Q83" s="1"/>
      <c r="R83" s="1"/>
    </row>
    <row r="84" spans="1:18" ht="12.75">
      <c r="A84" s="11">
        <v>2</v>
      </c>
      <c r="B84" s="6" t="s">
        <v>18</v>
      </c>
      <c r="C84" s="7"/>
      <c r="D84" s="7"/>
      <c r="E84" s="7">
        <v>270.06</v>
      </c>
      <c r="F84" s="7">
        <v>449171.24</v>
      </c>
      <c r="G84" s="3"/>
      <c r="H84" s="3"/>
      <c r="I84" s="16">
        <f>F84-H84</f>
        <v>449171.24</v>
      </c>
      <c r="J84" s="52">
        <f>E84-G84</f>
        <v>270.06</v>
      </c>
      <c r="K84" s="60"/>
      <c r="L84" s="61"/>
      <c r="M84" s="1"/>
      <c r="N84" s="1"/>
      <c r="O84" s="1"/>
      <c r="P84" s="1"/>
      <c r="Q84" s="1"/>
      <c r="R84" s="1"/>
    </row>
    <row r="85" spans="1:18" ht="12.75">
      <c r="A85" s="11"/>
      <c r="B85" s="7"/>
      <c r="C85" s="7"/>
      <c r="D85" s="7"/>
      <c r="E85" s="32"/>
      <c r="F85" s="7"/>
      <c r="G85" s="3"/>
      <c r="H85" s="3"/>
      <c r="I85" s="10"/>
      <c r="J85" s="10"/>
      <c r="K85" s="1"/>
      <c r="L85" s="1"/>
      <c r="M85" s="1"/>
      <c r="N85" s="1"/>
      <c r="O85" s="1"/>
      <c r="P85" s="1"/>
      <c r="Q85" s="1"/>
      <c r="R85" s="1"/>
    </row>
    <row r="86" spans="1:18" ht="12.75">
      <c r="A86" s="11">
        <v>3</v>
      </c>
      <c r="B86" s="6" t="s">
        <v>23</v>
      </c>
      <c r="C86" s="7"/>
      <c r="D86" s="30"/>
      <c r="E86" s="54">
        <v>31.96</v>
      </c>
      <c r="F86" s="31">
        <v>53155.76</v>
      </c>
      <c r="G86" s="3"/>
      <c r="H86" s="3"/>
      <c r="I86" s="10"/>
      <c r="J86" s="10"/>
      <c r="K86" s="1"/>
      <c r="L86" s="1"/>
      <c r="M86" s="1"/>
      <c r="N86" s="1"/>
      <c r="O86" s="1"/>
      <c r="P86" s="1"/>
      <c r="Q86" s="1"/>
      <c r="R86" s="1"/>
    </row>
    <row r="87" spans="1:18" ht="12.75">
      <c r="A87" s="11"/>
      <c r="B87" s="6"/>
      <c r="C87" s="7"/>
      <c r="D87" s="7"/>
      <c r="E87" s="33"/>
      <c r="F87" s="3"/>
      <c r="G87" s="3"/>
      <c r="H87" s="3"/>
      <c r="I87" s="10"/>
      <c r="J87" s="10"/>
      <c r="K87" s="1"/>
      <c r="L87" s="1"/>
      <c r="M87" s="1"/>
      <c r="N87" s="1"/>
      <c r="O87" s="1"/>
      <c r="P87" s="1"/>
      <c r="Q87" s="1"/>
      <c r="R87" s="1"/>
    </row>
    <row r="88" spans="1:18" ht="12.75">
      <c r="A88" s="11"/>
      <c r="B88" s="7"/>
      <c r="C88" s="7"/>
      <c r="D88" s="7"/>
      <c r="E88" s="7"/>
      <c r="F88" s="7"/>
      <c r="G88" s="3"/>
      <c r="H88" s="3"/>
      <c r="I88" s="10"/>
      <c r="J88" s="10"/>
      <c r="K88" s="1"/>
      <c r="L88" s="1"/>
      <c r="M88" s="1"/>
      <c r="N88" s="1"/>
      <c r="O88" s="1"/>
      <c r="P88" s="1"/>
      <c r="Q88" s="1"/>
      <c r="R88" s="1"/>
    </row>
    <row r="89" spans="1:18" ht="12.75">
      <c r="A89" s="3"/>
      <c r="B89" s="3"/>
      <c r="C89" s="3"/>
      <c r="D89" s="3"/>
      <c r="E89" s="3"/>
      <c r="F89" s="3"/>
      <c r="G89" s="3"/>
      <c r="H89" s="3"/>
      <c r="I89" s="10"/>
      <c r="J89" s="10"/>
      <c r="K89" s="1"/>
      <c r="L89" s="1"/>
      <c r="M89" s="1"/>
      <c r="N89" s="1"/>
      <c r="O89" s="1"/>
      <c r="P89" s="1"/>
      <c r="Q89" s="1"/>
      <c r="R89" s="1"/>
    </row>
    <row r="90" spans="1:18" ht="12.75">
      <c r="A90" s="3"/>
      <c r="B90" s="9" t="s">
        <v>14</v>
      </c>
      <c r="C90" s="9">
        <f>C83+C84+C87</f>
        <v>71.816</v>
      </c>
      <c r="D90" s="9">
        <f>D83+D84</f>
        <v>50.778</v>
      </c>
      <c r="E90" s="47">
        <f>E83+E84+E86</f>
        <v>424.614</v>
      </c>
      <c r="F90" s="9">
        <f>F83+F84+F86</f>
        <v>706227</v>
      </c>
      <c r="G90" s="9">
        <f>G83+G84</f>
        <v>155.325</v>
      </c>
      <c r="H90" s="12">
        <f>H83+H84</f>
        <v>258338.24</v>
      </c>
      <c r="I90" s="53">
        <f>F90-H90</f>
        <v>447888.76</v>
      </c>
      <c r="J90" s="55">
        <f>E90-G90</f>
        <v>269.289</v>
      </c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3"/>
      <c r="C91" s="13"/>
      <c r="D91" s="13"/>
      <c r="E91" s="13"/>
      <c r="F91" s="14"/>
      <c r="G91" s="1"/>
      <c r="H91" s="1"/>
      <c r="I91" s="1"/>
      <c r="J91" s="78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1"/>
      <c r="H92" s="1"/>
      <c r="I92" s="1"/>
      <c r="J92" s="78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4" t="s">
        <v>30</v>
      </c>
      <c r="C93" s="14"/>
      <c r="D93" s="14"/>
      <c r="E93" s="80">
        <f>E74+E90</f>
        <v>2155.67</v>
      </c>
      <c r="F93" s="14">
        <f>F74+F90</f>
        <v>3585341.12</v>
      </c>
      <c r="G93" s="14">
        <f>G74+G90</f>
        <v>2632.7319999999995</v>
      </c>
      <c r="H93" s="14">
        <f>H74+H90</f>
        <v>4378789.11</v>
      </c>
      <c r="I93" s="44">
        <f>F93-H93</f>
        <v>-793447.9900000002</v>
      </c>
      <c r="J93" s="81">
        <f>E93-G93</f>
        <v>-477.06199999999944</v>
      </c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4"/>
      <c r="D94" s="14"/>
      <c r="E94" s="14"/>
      <c r="F94" s="14"/>
      <c r="G94" s="14"/>
      <c r="H94" s="14"/>
      <c r="I94" s="44"/>
      <c r="J94" s="79"/>
      <c r="K94" s="1"/>
      <c r="L94" s="1"/>
      <c r="M94" s="1"/>
      <c r="N94" s="1"/>
      <c r="O94" s="1"/>
      <c r="P94" s="1"/>
      <c r="Q94" s="1"/>
      <c r="R94" s="1"/>
    </row>
    <row r="95" spans="1:18" ht="15">
      <c r="A95" s="96" t="s">
        <v>39</v>
      </c>
      <c r="B95" s="96"/>
      <c r="C95" s="96"/>
      <c r="D95" s="96"/>
      <c r="E95" s="96"/>
      <c r="F95" s="96"/>
      <c r="G95" s="96"/>
      <c r="H95" s="96"/>
      <c r="I95" s="96"/>
      <c r="J95" s="97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78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78"/>
      <c r="K97" s="1"/>
      <c r="L97" s="1"/>
      <c r="M97" s="1"/>
      <c r="N97" s="1"/>
      <c r="O97" s="1"/>
      <c r="P97" s="1"/>
      <c r="Q97" s="1"/>
      <c r="R97" s="1"/>
    </row>
    <row r="98" spans="1:18" ht="12.75">
      <c r="A98" s="91" t="s">
        <v>0</v>
      </c>
      <c r="B98" s="91" t="s">
        <v>1</v>
      </c>
      <c r="C98" s="93" t="s">
        <v>2</v>
      </c>
      <c r="D98" s="94"/>
      <c r="E98" s="95"/>
      <c r="F98" s="91" t="s">
        <v>3</v>
      </c>
      <c r="G98" s="91" t="s">
        <v>4</v>
      </c>
      <c r="H98" s="91" t="s">
        <v>5</v>
      </c>
      <c r="I98" s="91" t="s">
        <v>6</v>
      </c>
      <c r="J98" s="91" t="s">
        <v>6</v>
      </c>
      <c r="K98" s="1"/>
      <c r="L98" s="1"/>
      <c r="M98" s="1"/>
      <c r="N98" s="1"/>
      <c r="O98" s="1"/>
      <c r="P98" s="1"/>
      <c r="Q98" s="1"/>
      <c r="R98" s="1"/>
    </row>
    <row r="99" spans="1:18" ht="66">
      <c r="A99" s="92"/>
      <c r="B99" s="92"/>
      <c r="C99" s="2" t="s">
        <v>7</v>
      </c>
      <c r="D99" s="2" t="s">
        <v>8</v>
      </c>
      <c r="E99" s="29" t="s">
        <v>24</v>
      </c>
      <c r="F99" s="92"/>
      <c r="G99" s="92"/>
      <c r="H99" s="92"/>
      <c r="I99" s="92"/>
      <c r="J99" s="92"/>
      <c r="K99" s="1"/>
      <c r="L99" s="1"/>
      <c r="M99" s="1"/>
      <c r="N99" s="1"/>
      <c r="O99" s="1"/>
      <c r="P99" s="1"/>
      <c r="Q99" s="1"/>
      <c r="R99" s="1"/>
    </row>
    <row r="100" spans="1:18" ht="12.75">
      <c r="A100" s="3"/>
      <c r="B100" s="3"/>
      <c r="C100" s="4" t="s">
        <v>15</v>
      </c>
      <c r="D100" s="4" t="s">
        <v>15</v>
      </c>
      <c r="E100" s="4" t="s">
        <v>15</v>
      </c>
      <c r="F100" s="4" t="s">
        <v>10</v>
      </c>
      <c r="G100" s="4" t="s">
        <v>15</v>
      </c>
      <c r="H100" s="4" t="s">
        <v>10</v>
      </c>
      <c r="I100" s="4" t="s">
        <v>10</v>
      </c>
      <c r="J100" s="4" t="s">
        <v>15</v>
      </c>
      <c r="K100" s="1"/>
      <c r="L100" s="1"/>
      <c r="M100" s="1"/>
      <c r="N100" s="1"/>
      <c r="O100" s="1"/>
      <c r="P100" s="1"/>
      <c r="Q100" s="1"/>
      <c r="R100" s="1"/>
    </row>
    <row r="101" spans="1:18" ht="13.5" thickBot="1">
      <c r="A101" s="5">
        <v>1</v>
      </c>
      <c r="B101" s="6" t="s">
        <v>16</v>
      </c>
      <c r="C101" s="7"/>
      <c r="D101" s="7"/>
      <c r="E101" s="7"/>
      <c r="F101" s="8"/>
      <c r="G101" s="9"/>
      <c r="H101" s="3"/>
      <c r="I101" s="10"/>
      <c r="J101" s="36"/>
      <c r="K101" s="1"/>
      <c r="L101" s="1"/>
      <c r="M101" s="1"/>
      <c r="N101" s="1"/>
      <c r="O101" s="1"/>
      <c r="P101" s="1"/>
      <c r="Q101" s="1"/>
      <c r="R101" s="1"/>
    </row>
    <row r="102" spans="1:18" ht="13.5" thickBot="1">
      <c r="A102" s="5"/>
      <c r="B102" s="6" t="s">
        <v>17</v>
      </c>
      <c r="C102" s="7">
        <v>119.118</v>
      </c>
      <c r="D102" s="7">
        <v>45.846</v>
      </c>
      <c r="E102" s="7">
        <f>C102+D102</f>
        <v>164.964</v>
      </c>
      <c r="F102" s="7">
        <v>274369.89</v>
      </c>
      <c r="G102" s="46">
        <v>138.544</v>
      </c>
      <c r="H102" s="46">
        <v>230427.73</v>
      </c>
      <c r="I102" s="59">
        <f>F102-H102</f>
        <v>43942.16</v>
      </c>
      <c r="J102" s="82">
        <f>E102-G102</f>
        <v>26.419999999999987</v>
      </c>
      <c r="K102" s="14"/>
      <c r="L102" s="45"/>
      <c r="M102" s="1">
        <v>138.544</v>
      </c>
      <c r="N102" s="1"/>
      <c r="O102" s="1"/>
      <c r="P102" s="1"/>
      <c r="Q102" s="1"/>
      <c r="R102" s="1"/>
    </row>
    <row r="103" spans="1:18" ht="12.75">
      <c r="A103" s="11">
        <v>2</v>
      </c>
      <c r="B103" s="6" t="s">
        <v>18</v>
      </c>
      <c r="C103" s="7"/>
      <c r="D103" s="7"/>
      <c r="E103" s="7">
        <v>270.06</v>
      </c>
      <c r="F103" s="7">
        <v>449171.24</v>
      </c>
      <c r="G103" s="3"/>
      <c r="H103" s="3"/>
      <c r="I103" s="16">
        <f>F103-H103</f>
        <v>449171.24</v>
      </c>
      <c r="J103" s="52">
        <f>E103-G103</f>
        <v>270.06</v>
      </c>
      <c r="K103" s="60"/>
      <c r="L103" s="61"/>
      <c r="M103" s="1"/>
      <c r="N103" s="1"/>
      <c r="O103" s="1"/>
      <c r="P103" s="1"/>
      <c r="Q103" s="1"/>
      <c r="R103" s="1"/>
    </row>
    <row r="104" spans="1:18" ht="12.75">
      <c r="A104" s="11"/>
      <c r="B104" s="7"/>
      <c r="C104" s="7"/>
      <c r="D104" s="7"/>
      <c r="E104" s="32"/>
      <c r="F104" s="7"/>
      <c r="G104" s="3"/>
      <c r="H104" s="3"/>
      <c r="I104" s="10"/>
      <c r="J104" s="10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1">
        <v>3</v>
      </c>
      <c r="B105" s="6" t="s">
        <v>23</v>
      </c>
      <c r="C105" s="7"/>
      <c r="D105" s="30"/>
      <c r="E105" s="54"/>
      <c r="F105" s="31"/>
      <c r="G105" s="3"/>
      <c r="H105" s="3"/>
      <c r="I105" s="10"/>
      <c r="J105" s="10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1"/>
      <c r="B106" s="6"/>
      <c r="C106" s="7"/>
      <c r="D106" s="7"/>
      <c r="E106" s="33"/>
      <c r="F106" s="3"/>
      <c r="G106" s="3"/>
      <c r="H106" s="3"/>
      <c r="I106" s="10"/>
      <c r="J106" s="10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1"/>
      <c r="B107" s="7"/>
      <c r="C107" s="7"/>
      <c r="D107" s="7"/>
      <c r="E107" s="7"/>
      <c r="F107" s="7"/>
      <c r="G107" s="3"/>
      <c r="H107" s="3"/>
      <c r="I107" s="10"/>
      <c r="J107" s="10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3"/>
      <c r="B108" s="3"/>
      <c r="C108" s="3"/>
      <c r="D108" s="3"/>
      <c r="E108" s="3"/>
      <c r="F108" s="3"/>
      <c r="G108" s="3"/>
      <c r="H108" s="3"/>
      <c r="I108" s="10"/>
      <c r="J108" s="10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3"/>
      <c r="B109" s="9" t="s">
        <v>14</v>
      </c>
      <c r="C109" s="9">
        <f>C102+C103+C106</f>
        <v>119.118</v>
      </c>
      <c r="D109" s="9">
        <f>D102+D103</f>
        <v>45.846</v>
      </c>
      <c r="E109" s="47">
        <f>E102+E103+E105</f>
        <v>435.024</v>
      </c>
      <c r="F109" s="9">
        <f>F102+F103+F105</f>
        <v>723541.13</v>
      </c>
      <c r="G109" s="9">
        <f>G102+G103</f>
        <v>138.544</v>
      </c>
      <c r="H109" s="12">
        <f>H102+H103</f>
        <v>230427.73</v>
      </c>
      <c r="I109" s="53">
        <f>F109-H109</f>
        <v>493113.4</v>
      </c>
      <c r="J109" s="55">
        <f>E109-G109</f>
        <v>296.48</v>
      </c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3"/>
      <c r="C110" s="13"/>
      <c r="D110" s="13"/>
      <c r="E110" s="13"/>
      <c r="F110" s="14"/>
      <c r="G110" s="1"/>
      <c r="H110" s="1"/>
      <c r="I110" s="1"/>
      <c r="J110" s="78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78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4" t="s">
        <v>30</v>
      </c>
      <c r="C112" s="14"/>
      <c r="D112" s="14"/>
      <c r="E112" s="80">
        <f>E93+E109</f>
        <v>2590.694</v>
      </c>
      <c r="F112" s="14">
        <f>F93+F109</f>
        <v>4308882.25</v>
      </c>
      <c r="G112" s="14">
        <f>G93+G109</f>
        <v>2771.2759999999994</v>
      </c>
      <c r="H112" s="14">
        <f>H93+H109</f>
        <v>4609216.840000001</v>
      </c>
      <c r="I112" s="44">
        <f>F112-H112</f>
        <v>-300334.5900000008</v>
      </c>
      <c r="J112" s="81">
        <f>E112-G112</f>
        <v>-180.58199999999943</v>
      </c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4"/>
      <c r="D113" s="14"/>
      <c r="E113" s="14"/>
      <c r="F113" s="14"/>
      <c r="G113" s="14"/>
      <c r="H113" s="14"/>
      <c r="I113" s="44"/>
      <c r="J113" s="79"/>
      <c r="K113" s="1"/>
      <c r="L113" s="1"/>
      <c r="M113" s="1"/>
      <c r="N113" s="1"/>
      <c r="O113" s="1"/>
      <c r="P113" s="1"/>
      <c r="Q113" s="1"/>
      <c r="R113" s="1"/>
    </row>
    <row r="114" spans="1:18" ht="15">
      <c r="A114" s="96" t="s">
        <v>40</v>
      </c>
      <c r="B114" s="96"/>
      <c r="C114" s="96"/>
      <c r="D114" s="96"/>
      <c r="E114" s="96"/>
      <c r="F114" s="96"/>
      <c r="G114" s="96"/>
      <c r="H114" s="96"/>
      <c r="I114" s="96"/>
      <c r="J114" s="97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78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78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91" t="s">
        <v>0</v>
      </c>
      <c r="B117" s="91" t="s">
        <v>1</v>
      </c>
      <c r="C117" s="93" t="s">
        <v>2</v>
      </c>
      <c r="D117" s="94"/>
      <c r="E117" s="95"/>
      <c r="F117" s="91" t="s">
        <v>3</v>
      </c>
      <c r="G117" s="91" t="s">
        <v>4</v>
      </c>
      <c r="H117" s="91" t="s">
        <v>5</v>
      </c>
      <c r="I117" s="91" t="s">
        <v>6</v>
      </c>
      <c r="J117" s="91" t="s">
        <v>6</v>
      </c>
      <c r="K117" s="1"/>
      <c r="L117" s="1"/>
      <c r="M117" s="1"/>
      <c r="N117" s="1"/>
      <c r="O117" s="1"/>
      <c r="P117" s="1"/>
      <c r="Q117" s="1"/>
      <c r="R117" s="1"/>
    </row>
    <row r="118" spans="1:18" ht="66">
      <c r="A118" s="92"/>
      <c r="B118" s="92"/>
      <c r="C118" s="2" t="s">
        <v>7</v>
      </c>
      <c r="D118" s="2" t="s">
        <v>8</v>
      </c>
      <c r="E118" s="29" t="s">
        <v>24</v>
      </c>
      <c r="F118" s="92"/>
      <c r="G118" s="92"/>
      <c r="H118" s="92"/>
      <c r="I118" s="92"/>
      <c r="J118" s="92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3"/>
      <c r="B119" s="3"/>
      <c r="C119" s="4" t="s">
        <v>15</v>
      </c>
      <c r="D119" s="4" t="s">
        <v>15</v>
      </c>
      <c r="E119" s="4" t="s">
        <v>15</v>
      </c>
      <c r="F119" s="4" t="s">
        <v>10</v>
      </c>
      <c r="G119" s="4" t="s">
        <v>15</v>
      </c>
      <c r="H119" s="4" t="s">
        <v>10</v>
      </c>
      <c r="I119" s="4" t="s">
        <v>10</v>
      </c>
      <c r="J119" s="4" t="s">
        <v>15</v>
      </c>
      <c r="K119" s="1"/>
      <c r="L119" s="1"/>
      <c r="M119" s="1"/>
      <c r="N119" s="1"/>
      <c r="O119" s="1"/>
      <c r="P119" s="1"/>
      <c r="Q119" s="1"/>
      <c r="R119" s="1"/>
    </row>
    <row r="120" spans="1:18" ht="13.5" thickBot="1">
      <c r="A120" s="5">
        <v>1</v>
      </c>
      <c r="B120" s="6" t="s">
        <v>16</v>
      </c>
      <c r="C120" s="7"/>
      <c r="D120" s="7"/>
      <c r="E120" s="7"/>
      <c r="F120" s="8"/>
      <c r="G120" s="9"/>
      <c r="H120" s="3"/>
      <c r="I120" s="10"/>
      <c r="J120" s="36"/>
      <c r="K120" s="1"/>
      <c r="L120" s="1"/>
      <c r="M120" s="1"/>
      <c r="N120" s="1"/>
      <c r="O120" s="1"/>
      <c r="P120" s="1"/>
      <c r="Q120" s="1"/>
      <c r="R120" s="1"/>
    </row>
    <row r="121" spans="1:18" ht="13.5" thickBot="1">
      <c r="A121" s="5"/>
      <c r="B121" s="6" t="s">
        <v>17</v>
      </c>
      <c r="C121" s="7">
        <v>56.321</v>
      </c>
      <c r="D121" s="7">
        <v>45.209</v>
      </c>
      <c r="E121" s="7">
        <f>C121+D121</f>
        <v>101.53</v>
      </c>
      <c r="F121" s="7">
        <v>185638.52</v>
      </c>
      <c r="G121" s="62">
        <v>60.903</v>
      </c>
      <c r="H121" s="46">
        <v>111356.42</v>
      </c>
      <c r="I121" s="59">
        <f>F121-H121</f>
        <v>74282.09999999999</v>
      </c>
      <c r="J121" s="82">
        <f>E121-G121</f>
        <v>40.627</v>
      </c>
      <c r="K121" s="14"/>
      <c r="L121" s="45"/>
      <c r="M121" s="1">
        <v>60.903</v>
      </c>
      <c r="N121" s="1"/>
      <c r="O121" s="1"/>
      <c r="P121" s="1"/>
      <c r="Q121" s="1"/>
      <c r="R121" s="1"/>
    </row>
    <row r="122" spans="1:18" ht="12.75">
      <c r="A122" s="11">
        <v>2</v>
      </c>
      <c r="B122" s="6" t="s">
        <v>41</v>
      </c>
      <c r="C122" s="7"/>
      <c r="D122" s="7"/>
      <c r="E122" s="7">
        <v>270.06</v>
      </c>
      <c r="F122" s="7">
        <v>493785.55</v>
      </c>
      <c r="G122" s="3"/>
      <c r="H122" s="3"/>
      <c r="I122" s="16">
        <f>F122-H122</f>
        <v>493785.55</v>
      </c>
      <c r="J122" s="52">
        <f>E122-G122</f>
        <v>270.06</v>
      </c>
      <c r="K122" s="60"/>
      <c r="L122" s="61"/>
      <c r="M122" s="1"/>
      <c r="N122" s="1"/>
      <c r="O122" s="1"/>
      <c r="P122" s="1"/>
      <c r="Q122" s="1"/>
      <c r="R122" s="1"/>
    </row>
    <row r="123" spans="1:18" ht="12.75">
      <c r="A123" s="11"/>
      <c r="B123" s="7"/>
      <c r="C123" s="7"/>
      <c r="D123" s="7"/>
      <c r="E123" s="32"/>
      <c r="F123" s="7"/>
      <c r="G123" s="3"/>
      <c r="H123" s="3"/>
      <c r="I123" s="10"/>
      <c r="J123" s="10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1">
        <v>3</v>
      </c>
      <c r="B124" s="6" t="s">
        <v>23</v>
      </c>
      <c r="C124" s="7"/>
      <c r="D124" s="30"/>
      <c r="E124" s="54"/>
      <c r="F124" s="31">
        <v>0</v>
      </c>
      <c r="G124" s="3"/>
      <c r="H124" s="3"/>
      <c r="I124" s="10"/>
      <c r="J124" s="10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1"/>
      <c r="B125" s="6"/>
      <c r="C125" s="7"/>
      <c r="D125" s="7"/>
      <c r="E125" s="33"/>
      <c r="F125" s="3"/>
      <c r="G125" s="3"/>
      <c r="H125" s="3"/>
      <c r="I125" s="10"/>
      <c r="J125" s="10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1"/>
      <c r="B126" s="7"/>
      <c r="C126" s="7"/>
      <c r="D126" s="7"/>
      <c r="E126" s="7"/>
      <c r="F126" s="7"/>
      <c r="G126" s="3"/>
      <c r="H126" s="3"/>
      <c r="I126" s="10"/>
      <c r="J126" s="10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3"/>
      <c r="B127" s="3"/>
      <c r="C127" s="3"/>
      <c r="D127" s="3"/>
      <c r="E127" s="3"/>
      <c r="F127" s="3"/>
      <c r="G127" s="3"/>
      <c r="H127" s="3"/>
      <c r="I127" s="10"/>
      <c r="J127" s="10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3"/>
      <c r="B128" s="9" t="s">
        <v>14</v>
      </c>
      <c r="C128" s="9">
        <f>C121+C122+C125</f>
        <v>56.321</v>
      </c>
      <c r="D128" s="9">
        <f>D121+D122</f>
        <v>45.209</v>
      </c>
      <c r="E128" s="47">
        <f>E121+E122+E124</f>
        <v>371.59000000000003</v>
      </c>
      <c r="F128" s="9">
        <f>F121+F122+F124</f>
        <v>679424.07</v>
      </c>
      <c r="G128" s="9">
        <f>G121+G122</f>
        <v>60.903</v>
      </c>
      <c r="H128" s="12">
        <f>H121+H122</f>
        <v>111356.42</v>
      </c>
      <c r="I128" s="53">
        <f>F128-H128</f>
        <v>568067.6499999999</v>
      </c>
      <c r="J128" s="55">
        <f>E128-G128</f>
        <v>310.687</v>
      </c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3"/>
      <c r="C129" s="13"/>
      <c r="D129" s="13"/>
      <c r="E129" s="13"/>
      <c r="F129" s="14"/>
      <c r="G129" s="1"/>
      <c r="H129" s="1"/>
      <c r="I129" s="1"/>
      <c r="J129" s="78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1"/>
      <c r="H130" s="1"/>
      <c r="I130" s="1"/>
      <c r="J130" s="78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4" t="s">
        <v>30</v>
      </c>
      <c r="C131" s="14"/>
      <c r="D131" s="14"/>
      <c r="E131" s="80">
        <f>E112+E128</f>
        <v>2962.284</v>
      </c>
      <c r="F131" s="14">
        <f>F112+F128</f>
        <v>4988306.32</v>
      </c>
      <c r="G131" s="14">
        <f>G112+G128</f>
        <v>2832.178999999999</v>
      </c>
      <c r="H131" s="14">
        <f>H112+H128</f>
        <v>4720573.260000001</v>
      </c>
      <c r="I131" s="83">
        <f>F131-H131</f>
        <v>267733.0599999996</v>
      </c>
      <c r="J131" s="84">
        <f>E131-G131</f>
        <v>130.10500000000093</v>
      </c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4"/>
      <c r="D132" s="14"/>
      <c r="E132" s="14"/>
      <c r="F132" s="14"/>
      <c r="G132" s="14"/>
      <c r="H132" s="14"/>
      <c r="I132" s="44"/>
      <c r="J132" s="79"/>
      <c r="K132" s="1"/>
      <c r="L132" s="1"/>
      <c r="M132" s="1"/>
      <c r="N132" s="1"/>
      <c r="O132" s="1"/>
      <c r="P132" s="1"/>
      <c r="Q132" s="1"/>
      <c r="R132" s="1"/>
    </row>
    <row r="133" spans="1:18" ht="15">
      <c r="A133" s="96" t="s">
        <v>46</v>
      </c>
      <c r="B133" s="96"/>
      <c r="C133" s="96"/>
      <c r="D133" s="96"/>
      <c r="E133" s="96"/>
      <c r="F133" s="96"/>
      <c r="G133" s="96"/>
      <c r="H133" s="96"/>
      <c r="I133" s="96"/>
      <c r="J133" s="97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1"/>
      <c r="H134" s="1"/>
      <c r="I134" s="1"/>
      <c r="J134" s="78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1"/>
      <c r="H135" s="1"/>
      <c r="I135" s="1"/>
      <c r="J135" s="78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91" t="s">
        <v>0</v>
      </c>
      <c r="B136" s="91" t="s">
        <v>1</v>
      </c>
      <c r="C136" s="93" t="s">
        <v>2</v>
      </c>
      <c r="D136" s="94"/>
      <c r="E136" s="95"/>
      <c r="F136" s="91" t="s">
        <v>3</v>
      </c>
      <c r="G136" s="91" t="s">
        <v>4</v>
      </c>
      <c r="H136" s="91" t="s">
        <v>5</v>
      </c>
      <c r="I136" s="91" t="s">
        <v>6</v>
      </c>
      <c r="J136" s="91" t="s">
        <v>6</v>
      </c>
      <c r="K136" s="1"/>
      <c r="L136" s="1"/>
      <c r="M136" s="1"/>
      <c r="N136" s="1"/>
      <c r="O136" s="1"/>
      <c r="P136" s="1"/>
      <c r="Q136" s="1"/>
      <c r="R136" s="1"/>
    </row>
    <row r="137" spans="1:18" ht="66">
      <c r="A137" s="92"/>
      <c r="B137" s="92"/>
      <c r="C137" s="2" t="s">
        <v>7</v>
      </c>
      <c r="D137" s="2" t="s">
        <v>8</v>
      </c>
      <c r="E137" s="29" t="s">
        <v>24</v>
      </c>
      <c r="F137" s="92"/>
      <c r="G137" s="92"/>
      <c r="H137" s="92"/>
      <c r="I137" s="92"/>
      <c r="J137" s="92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3"/>
      <c r="B138" s="3"/>
      <c r="C138" s="4" t="s">
        <v>15</v>
      </c>
      <c r="D138" s="4" t="s">
        <v>15</v>
      </c>
      <c r="E138" s="4" t="s">
        <v>15</v>
      </c>
      <c r="F138" s="4" t="s">
        <v>10</v>
      </c>
      <c r="G138" s="4" t="s">
        <v>15</v>
      </c>
      <c r="H138" s="4" t="s">
        <v>10</v>
      </c>
      <c r="I138" s="4" t="s">
        <v>10</v>
      </c>
      <c r="J138" s="4" t="s">
        <v>15</v>
      </c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3"/>
      <c r="B139" s="3"/>
      <c r="C139" s="4"/>
      <c r="D139" s="4"/>
      <c r="E139" s="4"/>
      <c r="F139" s="4"/>
      <c r="G139" s="4"/>
      <c r="H139" s="4"/>
      <c r="I139" s="4"/>
      <c r="J139" s="66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1">
        <v>1</v>
      </c>
      <c r="B140" s="6" t="s">
        <v>41</v>
      </c>
      <c r="C140" s="7"/>
      <c r="D140" s="7"/>
      <c r="E140" s="7">
        <v>270.06</v>
      </c>
      <c r="F140" s="7">
        <v>493785.55</v>
      </c>
      <c r="G140" s="3"/>
      <c r="H140" s="3"/>
      <c r="I140" s="16">
        <f>F140-H140</f>
        <v>493785.55</v>
      </c>
      <c r="J140" s="52">
        <f>E140-G140</f>
        <v>270.06</v>
      </c>
      <c r="K140" s="60"/>
      <c r="L140" s="61"/>
      <c r="M140" s="1"/>
      <c r="N140" s="1"/>
      <c r="O140" s="1"/>
      <c r="P140" s="1"/>
      <c r="Q140" s="1"/>
      <c r="R140" s="1"/>
    </row>
    <row r="141" spans="1:18" ht="12.75">
      <c r="A141" s="11"/>
      <c r="B141" s="7"/>
      <c r="C141" s="7"/>
      <c r="D141" s="7"/>
      <c r="E141" s="32"/>
      <c r="F141" s="7"/>
      <c r="G141" s="3"/>
      <c r="H141" s="3"/>
      <c r="I141" s="10"/>
      <c r="J141" s="10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3"/>
      <c r="B142" s="3"/>
      <c r="C142" s="3"/>
      <c r="D142" s="3"/>
      <c r="E142" s="3"/>
      <c r="F142" s="3"/>
      <c r="G142" s="3"/>
      <c r="H142" s="3"/>
      <c r="I142" s="10"/>
      <c r="J142" s="10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3"/>
      <c r="B143" s="9" t="s">
        <v>14</v>
      </c>
      <c r="C143" s="9"/>
      <c r="D143" s="9"/>
      <c r="E143" s="47">
        <f>E140</f>
        <v>270.06</v>
      </c>
      <c r="F143" s="9">
        <f>F140</f>
        <v>493785.55</v>
      </c>
      <c r="G143" s="9"/>
      <c r="H143" s="12"/>
      <c r="I143" s="53">
        <f>F143-H143</f>
        <v>493785.55</v>
      </c>
      <c r="J143" s="55">
        <f>E143-G143</f>
        <v>270.06</v>
      </c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3"/>
      <c r="C144" s="13"/>
      <c r="D144" s="13"/>
      <c r="E144" s="13"/>
      <c r="F144" s="14"/>
      <c r="G144" s="1"/>
      <c r="H144" s="1"/>
      <c r="I144" s="1"/>
      <c r="J144" s="78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1"/>
      <c r="H145" s="1"/>
      <c r="I145" s="1"/>
      <c r="J145" s="78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4" t="s">
        <v>30</v>
      </c>
      <c r="C146" s="14"/>
      <c r="D146" s="14"/>
      <c r="E146" s="80">
        <f>E131+E143</f>
        <v>3232.344</v>
      </c>
      <c r="F146" s="14">
        <f>F131+F143</f>
        <v>5482091.87</v>
      </c>
      <c r="G146" s="14">
        <f>G131+G143</f>
        <v>2832.178999999999</v>
      </c>
      <c r="H146" s="14">
        <f>H131+H143</f>
        <v>4720573.260000001</v>
      </c>
      <c r="I146" s="83">
        <f>F146-H146</f>
        <v>761518.6099999994</v>
      </c>
      <c r="J146" s="84">
        <f>E146-G146</f>
        <v>400.1650000000009</v>
      </c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4"/>
      <c r="D147" s="14"/>
      <c r="E147" s="14"/>
      <c r="F147" s="14"/>
      <c r="G147" s="14"/>
      <c r="H147" s="14"/>
      <c r="I147" s="44"/>
      <c r="J147" s="79"/>
      <c r="K147" s="1"/>
      <c r="L147" s="1"/>
      <c r="M147" s="1"/>
      <c r="N147" s="1"/>
      <c r="O147" s="1"/>
      <c r="P147" s="1"/>
      <c r="Q147" s="1"/>
      <c r="R147" s="1"/>
    </row>
    <row r="148" spans="1:18" ht="15">
      <c r="A148" s="96" t="s">
        <v>52</v>
      </c>
      <c r="B148" s="96"/>
      <c r="C148" s="96"/>
      <c r="D148" s="96"/>
      <c r="E148" s="96"/>
      <c r="F148" s="96"/>
      <c r="G148" s="96"/>
      <c r="H148" s="96"/>
      <c r="I148" s="96"/>
      <c r="J148" s="97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1"/>
      <c r="H149" s="1"/>
      <c r="I149" s="1"/>
      <c r="J149" s="78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1"/>
      <c r="H150" s="1"/>
      <c r="I150" s="1"/>
      <c r="J150" s="78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91" t="s">
        <v>0</v>
      </c>
      <c r="B151" s="91" t="s">
        <v>1</v>
      </c>
      <c r="C151" s="93" t="s">
        <v>2</v>
      </c>
      <c r="D151" s="94"/>
      <c r="E151" s="95"/>
      <c r="F151" s="91" t="s">
        <v>3</v>
      </c>
      <c r="G151" s="91" t="s">
        <v>4</v>
      </c>
      <c r="H151" s="91" t="s">
        <v>5</v>
      </c>
      <c r="I151" s="91" t="s">
        <v>6</v>
      </c>
      <c r="J151" s="91" t="s">
        <v>6</v>
      </c>
      <c r="K151" s="1"/>
      <c r="L151" s="1"/>
      <c r="M151" s="1"/>
      <c r="N151" s="1"/>
      <c r="O151" s="1"/>
      <c r="P151" s="1"/>
      <c r="Q151" s="1"/>
      <c r="R151" s="1"/>
    </row>
    <row r="152" spans="1:18" ht="66">
      <c r="A152" s="92"/>
      <c r="B152" s="92"/>
      <c r="C152" s="2" t="s">
        <v>7</v>
      </c>
      <c r="D152" s="2" t="s">
        <v>8</v>
      </c>
      <c r="E152" s="29" t="s">
        <v>24</v>
      </c>
      <c r="F152" s="92"/>
      <c r="G152" s="92"/>
      <c r="H152" s="92"/>
      <c r="I152" s="92"/>
      <c r="J152" s="92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3"/>
      <c r="B153" s="3"/>
      <c r="C153" s="4" t="s">
        <v>15</v>
      </c>
      <c r="D153" s="4" t="s">
        <v>15</v>
      </c>
      <c r="E153" s="4" t="s">
        <v>15</v>
      </c>
      <c r="F153" s="4" t="s">
        <v>10</v>
      </c>
      <c r="G153" s="4" t="s">
        <v>15</v>
      </c>
      <c r="H153" s="4" t="s">
        <v>10</v>
      </c>
      <c r="I153" s="4" t="s">
        <v>10</v>
      </c>
      <c r="J153" s="4" t="s">
        <v>15</v>
      </c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3"/>
      <c r="B154" s="3"/>
      <c r="C154" s="4"/>
      <c r="D154" s="4"/>
      <c r="E154" s="4"/>
      <c r="F154" s="4"/>
      <c r="G154" s="4"/>
      <c r="H154" s="4"/>
      <c r="I154" s="4"/>
      <c r="J154" s="66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1">
        <v>1</v>
      </c>
      <c r="B155" s="6" t="s">
        <v>41</v>
      </c>
      <c r="C155" s="7"/>
      <c r="D155" s="7"/>
      <c r="E155" s="7">
        <v>270.06</v>
      </c>
      <c r="F155" s="7">
        <v>493785.55</v>
      </c>
      <c r="G155" s="3">
        <v>38.081</v>
      </c>
      <c r="H155" s="3">
        <v>69627.12</v>
      </c>
      <c r="I155" s="16">
        <f>F155-H155</f>
        <v>424158.43</v>
      </c>
      <c r="J155" s="52">
        <f>E155-G155</f>
        <v>231.97899999999998</v>
      </c>
      <c r="K155" s="60"/>
      <c r="L155" s="61">
        <v>38.081</v>
      </c>
      <c r="M155" s="1"/>
      <c r="N155" s="1"/>
      <c r="O155" s="1"/>
      <c r="P155" s="1"/>
      <c r="Q155" s="1"/>
      <c r="R155" s="1"/>
    </row>
    <row r="156" spans="1:18" ht="12.75">
      <c r="A156" s="11"/>
      <c r="B156" s="7"/>
      <c r="C156" s="7"/>
      <c r="D156" s="7"/>
      <c r="E156" s="32"/>
      <c r="F156" s="7"/>
      <c r="G156" s="3"/>
      <c r="H156" s="3"/>
      <c r="I156" s="10"/>
      <c r="J156" s="10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3"/>
      <c r="B157" s="3"/>
      <c r="C157" s="3"/>
      <c r="D157" s="3"/>
      <c r="E157" s="3"/>
      <c r="F157" s="3"/>
      <c r="G157" s="3"/>
      <c r="H157" s="3"/>
      <c r="I157" s="10"/>
      <c r="J157" s="10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3"/>
      <c r="B158" s="9" t="s">
        <v>14</v>
      </c>
      <c r="C158" s="9"/>
      <c r="D158" s="9"/>
      <c r="E158" s="47">
        <f>E155</f>
        <v>270.06</v>
      </c>
      <c r="F158" s="9">
        <f>F155</f>
        <v>493785.55</v>
      </c>
      <c r="G158" s="9">
        <f>G155</f>
        <v>38.081</v>
      </c>
      <c r="H158" s="12">
        <f>H155</f>
        <v>69627.12</v>
      </c>
      <c r="I158" s="53">
        <f>F158-H158</f>
        <v>424158.43</v>
      </c>
      <c r="J158" s="69">
        <f>E158-G158</f>
        <v>231.97899999999998</v>
      </c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3"/>
      <c r="C159" s="13"/>
      <c r="D159" s="13"/>
      <c r="E159" s="13"/>
      <c r="F159" s="14"/>
      <c r="G159" s="1"/>
      <c r="H159" s="1"/>
      <c r="I159" s="1"/>
      <c r="J159" s="78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1"/>
      <c r="H160" s="1"/>
      <c r="I160" s="1"/>
      <c r="J160" s="78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4" t="s">
        <v>30</v>
      </c>
      <c r="C161" s="14"/>
      <c r="D161" s="14"/>
      <c r="E161" s="80">
        <f>E146+E158</f>
        <v>3502.404</v>
      </c>
      <c r="F161" s="14">
        <f>F146+F158</f>
        <v>5975877.42</v>
      </c>
      <c r="G161" s="14">
        <f>G146+G158</f>
        <v>2870.2599999999993</v>
      </c>
      <c r="H161" s="14">
        <f>H146+H158</f>
        <v>4790200.380000001</v>
      </c>
      <c r="I161" s="83">
        <f>F161-H161</f>
        <v>1185677.039999999</v>
      </c>
      <c r="J161" s="85">
        <f>E161-G161</f>
        <v>632.1440000000007</v>
      </c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4"/>
      <c r="D162" s="14"/>
      <c r="E162" s="14"/>
      <c r="F162" s="14"/>
      <c r="G162" s="14"/>
      <c r="H162" s="14"/>
      <c r="I162" s="44"/>
      <c r="J162" s="79"/>
      <c r="K162" s="1"/>
      <c r="L162" s="1"/>
      <c r="M162" s="1"/>
      <c r="N162" s="1"/>
      <c r="O162" s="1"/>
      <c r="P162" s="1"/>
      <c r="Q162" s="1"/>
      <c r="R162" s="1"/>
    </row>
    <row r="163" spans="1:18" ht="15">
      <c r="A163" s="96" t="s">
        <v>56</v>
      </c>
      <c r="B163" s="96"/>
      <c r="C163" s="96"/>
      <c r="D163" s="96"/>
      <c r="E163" s="96"/>
      <c r="F163" s="96"/>
      <c r="G163" s="96"/>
      <c r="H163" s="96"/>
      <c r="I163" s="96"/>
      <c r="J163" s="97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1"/>
      <c r="H164" s="1"/>
      <c r="I164" s="1"/>
      <c r="J164" s="78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1"/>
      <c r="H165" s="1"/>
      <c r="I165" s="1"/>
      <c r="J165" s="78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91" t="s">
        <v>0</v>
      </c>
      <c r="B166" s="91" t="s">
        <v>1</v>
      </c>
      <c r="C166" s="93" t="s">
        <v>2</v>
      </c>
      <c r="D166" s="94"/>
      <c r="E166" s="95"/>
      <c r="F166" s="91" t="s">
        <v>3</v>
      </c>
      <c r="G166" s="91" t="s">
        <v>4</v>
      </c>
      <c r="H166" s="91" t="s">
        <v>5</v>
      </c>
      <c r="I166" s="91" t="s">
        <v>6</v>
      </c>
      <c r="J166" s="91" t="s">
        <v>6</v>
      </c>
      <c r="K166" s="1"/>
      <c r="L166" s="1"/>
      <c r="M166" s="1"/>
      <c r="N166" s="1"/>
      <c r="O166" s="1"/>
      <c r="P166" s="1"/>
      <c r="Q166" s="1"/>
      <c r="R166" s="1"/>
    </row>
    <row r="167" spans="1:18" ht="66">
      <c r="A167" s="92"/>
      <c r="B167" s="92"/>
      <c r="C167" s="2" t="s">
        <v>7</v>
      </c>
      <c r="D167" s="2" t="s">
        <v>8</v>
      </c>
      <c r="E167" s="29" t="s">
        <v>24</v>
      </c>
      <c r="F167" s="92"/>
      <c r="G167" s="92"/>
      <c r="H167" s="92"/>
      <c r="I167" s="92"/>
      <c r="J167" s="92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3"/>
      <c r="B168" s="3"/>
      <c r="C168" s="4" t="s">
        <v>15</v>
      </c>
      <c r="D168" s="4" t="s">
        <v>15</v>
      </c>
      <c r="E168" s="4" t="s">
        <v>15</v>
      </c>
      <c r="F168" s="4" t="s">
        <v>10</v>
      </c>
      <c r="G168" s="4" t="s">
        <v>15</v>
      </c>
      <c r="H168" s="4" t="s">
        <v>10</v>
      </c>
      <c r="I168" s="4" t="s">
        <v>10</v>
      </c>
      <c r="J168" s="4" t="s">
        <v>15</v>
      </c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3"/>
      <c r="B169" s="3"/>
      <c r="C169" s="4"/>
      <c r="D169" s="4"/>
      <c r="E169" s="4"/>
      <c r="F169" s="4"/>
      <c r="G169" s="4"/>
      <c r="H169" s="4"/>
      <c r="I169" s="4"/>
      <c r="J169" s="66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1">
        <v>1</v>
      </c>
      <c r="B170" s="6" t="s">
        <v>41</v>
      </c>
      <c r="C170" s="7"/>
      <c r="D170" s="7"/>
      <c r="E170" s="7">
        <v>270.06</v>
      </c>
      <c r="F170" s="7">
        <v>493785.55</v>
      </c>
      <c r="G170" s="3">
        <v>270.041</v>
      </c>
      <c r="H170" s="3">
        <v>493744.99</v>
      </c>
      <c r="I170" s="16">
        <f>F170-H170</f>
        <v>40.55999999999767</v>
      </c>
      <c r="J170" s="52">
        <f>E170-G170</f>
        <v>0.019000000000005457</v>
      </c>
      <c r="K170" s="60"/>
      <c r="L170" s="61">
        <v>270.041</v>
      </c>
      <c r="M170" s="1"/>
      <c r="N170" s="1"/>
      <c r="O170" s="1"/>
      <c r="P170" s="1"/>
      <c r="Q170" s="1"/>
      <c r="R170" s="1"/>
    </row>
    <row r="171" spans="1:18" ht="12.75">
      <c r="A171" s="11"/>
      <c r="B171" s="7"/>
      <c r="C171" s="7"/>
      <c r="D171" s="7"/>
      <c r="E171" s="32"/>
      <c r="F171" s="7"/>
      <c r="G171" s="3"/>
      <c r="H171" s="3"/>
      <c r="I171" s="10"/>
      <c r="J171" s="10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3"/>
      <c r="B172" s="3"/>
      <c r="C172" s="3"/>
      <c r="D172" s="3"/>
      <c r="E172" s="3"/>
      <c r="F172" s="3"/>
      <c r="G172" s="3"/>
      <c r="H172" s="3"/>
      <c r="I172" s="10"/>
      <c r="J172" s="10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3"/>
      <c r="B173" s="9" t="s">
        <v>14</v>
      </c>
      <c r="C173" s="9"/>
      <c r="D173" s="9"/>
      <c r="E173" s="47">
        <f>E170</f>
        <v>270.06</v>
      </c>
      <c r="F173" s="9">
        <f>F170</f>
        <v>493785.55</v>
      </c>
      <c r="G173" s="9">
        <f>G170</f>
        <v>270.041</v>
      </c>
      <c r="H173" s="12">
        <f>H170</f>
        <v>493744.99</v>
      </c>
      <c r="I173" s="53">
        <f>F173-H173</f>
        <v>40.55999999999767</v>
      </c>
      <c r="J173" s="69">
        <f>E173-G173</f>
        <v>0.019000000000005457</v>
      </c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3"/>
      <c r="C174" s="13"/>
      <c r="D174" s="13"/>
      <c r="E174" s="13"/>
      <c r="F174" s="14"/>
      <c r="G174" s="1"/>
      <c r="H174" s="1"/>
      <c r="I174" s="1"/>
      <c r="J174" s="78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1"/>
      <c r="H175" s="1"/>
      <c r="I175" s="1"/>
      <c r="J175" s="78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4" t="s">
        <v>30</v>
      </c>
      <c r="C176" s="14"/>
      <c r="D176" s="14"/>
      <c r="E176" s="80">
        <f>E161+E173</f>
        <v>3772.464</v>
      </c>
      <c r="F176" s="14">
        <f>F161+F173</f>
        <v>6469662.97</v>
      </c>
      <c r="G176" s="14">
        <f>G161+G173</f>
        <v>3140.3009999999995</v>
      </c>
      <c r="H176" s="14">
        <f>H161+H173</f>
        <v>5283945.370000001</v>
      </c>
      <c r="I176" s="83">
        <f>F176-H176</f>
        <v>1185717.5999999987</v>
      </c>
      <c r="J176" s="85">
        <f>E176-G176</f>
        <v>632.1630000000005</v>
      </c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C177" s="14"/>
      <c r="D177" s="14"/>
      <c r="E177" s="14"/>
      <c r="F177" s="14"/>
      <c r="G177" s="14"/>
      <c r="H177" s="14"/>
      <c r="I177" s="44"/>
      <c r="J177" s="79"/>
      <c r="K177" s="1"/>
      <c r="L177" s="1"/>
      <c r="M177" s="1"/>
      <c r="N177" s="1"/>
      <c r="O177" s="1"/>
      <c r="P177" s="1"/>
      <c r="Q177" s="1"/>
      <c r="R177" s="1"/>
    </row>
    <row r="178" spans="1:18" ht="15">
      <c r="A178" s="96" t="s">
        <v>58</v>
      </c>
      <c r="B178" s="96"/>
      <c r="C178" s="96"/>
      <c r="D178" s="96"/>
      <c r="E178" s="96"/>
      <c r="F178" s="96"/>
      <c r="G178" s="96"/>
      <c r="H178" s="96"/>
      <c r="I178" s="96"/>
      <c r="J178" s="97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1"/>
      <c r="C179" s="1"/>
      <c r="D179" s="1"/>
      <c r="E179" s="1"/>
      <c r="F179" s="1"/>
      <c r="G179" s="1"/>
      <c r="H179" s="1"/>
      <c r="I179" s="1"/>
      <c r="J179" s="78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1"/>
      <c r="G180" s="1"/>
      <c r="H180" s="1"/>
      <c r="I180" s="1"/>
      <c r="J180" s="78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91" t="s">
        <v>0</v>
      </c>
      <c r="B181" s="91" t="s">
        <v>1</v>
      </c>
      <c r="C181" s="93" t="s">
        <v>2</v>
      </c>
      <c r="D181" s="94"/>
      <c r="E181" s="95"/>
      <c r="F181" s="91" t="s">
        <v>3</v>
      </c>
      <c r="G181" s="91" t="s">
        <v>4</v>
      </c>
      <c r="H181" s="91" t="s">
        <v>5</v>
      </c>
      <c r="I181" s="91" t="s">
        <v>6</v>
      </c>
      <c r="J181" s="91" t="s">
        <v>6</v>
      </c>
      <c r="K181" s="1"/>
      <c r="L181" s="1"/>
      <c r="M181" s="1"/>
      <c r="N181" s="1"/>
      <c r="O181" s="1"/>
      <c r="P181" s="1"/>
      <c r="Q181" s="1"/>
      <c r="R181" s="1"/>
    </row>
    <row r="182" spans="1:18" ht="66">
      <c r="A182" s="92"/>
      <c r="B182" s="92"/>
      <c r="C182" s="2" t="s">
        <v>7</v>
      </c>
      <c r="D182" s="2" t="s">
        <v>8</v>
      </c>
      <c r="E182" s="29" t="s">
        <v>24</v>
      </c>
      <c r="F182" s="92"/>
      <c r="G182" s="92"/>
      <c r="H182" s="92"/>
      <c r="I182" s="92"/>
      <c r="J182" s="92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3"/>
      <c r="B183" s="3"/>
      <c r="C183" s="4" t="s">
        <v>15</v>
      </c>
      <c r="D183" s="4" t="s">
        <v>15</v>
      </c>
      <c r="E183" s="4" t="s">
        <v>15</v>
      </c>
      <c r="F183" s="4" t="s">
        <v>10</v>
      </c>
      <c r="G183" s="4" t="s">
        <v>15</v>
      </c>
      <c r="H183" s="4" t="s">
        <v>10</v>
      </c>
      <c r="I183" s="4" t="s">
        <v>10</v>
      </c>
      <c r="J183" s="4" t="s">
        <v>15</v>
      </c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3"/>
      <c r="B184" s="3"/>
      <c r="C184" s="4"/>
      <c r="D184" s="4"/>
      <c r="E184" s="4"/>
      <c r="F184" s="4"/>
      <c r="G184" s="4"/>
      <c r="H184" s="4"/>
      <c r="I184" s="4"/>
      <c r="J184" s="66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1">
        <v>1</v>
      </c>
      <c r="B185" s="6" t="s">
        <v>41</v>
      </c>
      <c r="C185" s="7"/>
      <c r="D185" s="7"/>
      <c r="E185" s="7">
        <v>270.06</v>
      </c>
      <c r="F185" s="7">
        <v>493785.55</v>
      </c>
      <c r="G185" s="3">
        <v>305.483</v>
      </c>
      <c r="H185" s="3">
        <v>558547.62</v>
      </c>
      <c r="I185" s="10">
        <f>F185-H185</f>
        <v>-64762.07000000001</v>
      </c>
      <c r="J185" s="37">
        <f>E185-G185</f>
        <v>-35.423</v>
      </c>
      <c r="K185" s="60"/>
      <c r="L185" s="61">
        <v>305.483</v>
      </c>
      <c r="M185" s="1"/>
      <c r="N185" s="1"/>
      <c r="O185" s="1"/>
      <c r="P185" s="1"/>
      <c r="Q185" s="1"/>
      <c r="R185" s="1"/>
    </row>
    <row r="186" spans="1:18" ht="12.75">
      <c r="A186" s="11"/>
      <c r="B186" s="7"/>
      <c r="C186" s="7"/>
      <c r="D186" s="7"/>
      <c r="E186" s="32"/>
      <c r="F186" s="7"/>
      <c r="G186" s="3"/>
      <c r="H186" s="3"/>
      <c r="I186" s="10"/>
      <c r="J186" s="10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3"/>
      <c r="B187" s="3"/>
      <c r="C187" s="3"/>
      <c r="D187" s="3"/>
      <c r="E187" s="3"/>
      <c r="F187" s="3"/>
      <c r="G187" s="3"/>
      <c r="H187" s="3"/>
      <c r="I187" s="10"/>
      <c r="J187" s="10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3"/>
      <c r="B188" s="9" t="s">
        <v>14</v>
      </c>
      <c r="C188" s="9"/>
      <c r="D188" s="9"/>
      <c r="E188" s="47">
        <f>E185</f>
        <v>270.06</v>
      </c>
      <c r="F188" s="9">
        <f>F185</f>
        <v>493785.55</v>
      </c>
      <c r="G188" s="9">
        <f>G185</f>
        <v>305.483</v>
      </c>
      <c r="H188" s="12">
        <f>H185</f>
        <v>558547.62</v>
      </c>
      <c r="I188" s="19">
        <f>F188-H188</f>
        <v>-64762.07000000001</v>
      </c>
      <c r="J188" s="73">
        <f>E188-G188</f>
        <v>-35.423</v>
      </c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1"/>
      <c r="B189" s="13"/>
      <c r="C189" s="13"/>
      <c r="D189" s="13"/>
      <c r="E189" s="13"/>
      <c r="F189" s="14"/>
      <c r="G189" s="1"/>
      <c r="H189" s="1"/>
      <c r="I189" s="1"/>
      <c r="J189" s="78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1"/>
      <c r="B190" s="1"/>
      <c r="C190" s="1"/>
      <c r="D190" s="1"/>
      <c r="E190" s="1"/>
      <c r="F190" s="1"/>
      <c r="G190" s="1"/>
      <c r="H190" s="1"/>
      <c r="I190" s="1"/>
      <c r="J190" s="78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1"/>
      <c r="B191" s="14" t="s">
        <v>30</v>
      </c>
      <c r="C191" s="14"/>
      <c r="D191" s="14"/>
      <c r="E191" s="80">
        <f>E176+E188</f>
        <v>4042.524</v>
      </c>
      <c r="F191" s="14">
        <f>F176+F188</f>
        <v>6963448.52</v>
      </c>
      <c r="G191" s="14">
        <f>G176+G188</f>
        <v>3445.7839999999997</v>
      </c>
      <c r="H191" s="14">
        <f>H176+H188</f>
        <v>5842492.990000001</v>
      </c>
      <c r="I191" s="83">
        <f>F191-H191</f>
        <v>1120955.5299999984</v>
      </c>
      <c r="J191" s="85">
        <f>E191-G191</f>
        <v>596.7400000000002</v>
      </c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1"/>
      <c r="B192" s="1"/>
      <c r="C192" s="14"/>
      <c r="D192" s="14"/>
      <c r="E192" s="14"/>
      <c r="F192" s="14"/>
      <c r="G192" s="14"/>
      <c r="H192" s="14"/>
      <c r="I192" s="44"/>
      <c r="J192" s="79"/>
      <c r="K192" s="1"/>
      <c r="L192" s="1"/>
      <c r="M192" s="1"/>
      <c r="N192" s="1"/>
      <c r="O192" s="1"/>
      <c r="P192" s="1"/>
      <c r="Q192" s="1"/>
      <c r="R192" s="1"/>
    </row>
    <row r="193" spans="1:18" ht="15">
      <c r="A193" s="96" t="s">
        <v>59</v>
      </c>
      <c r="B193" s="96"/>
      <c r="C193" s="96"/>
      <c r="D193" s="96"/>
      <c r="E193" s="96"/>
      <c r="F193" s="96"/>
      <c r="G193" s="96"/>
      <c r="H193" s="96"/>
      <c r="I193" s="96"/>
      <c r="J193" s="97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1"/>
      <c r="B194" s="1"/>
      <c r="C194" s="1"/>
      <c r="D194" s="1"/>
      <c r="E194" s="1"/>
      <c r="F194" s="1"/>
      <c r="G194" s="1"/>
      <c r="H194" s="1"/>
      <c r="I194" s="1"/>
      <c r="J194" s="78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1"/>
      <c r="B195" s="1"/>
      <c r="C195" s="1"/>
      <c r="D195" s="1"/>
      <c r="E195" s="1"/>
      <c r="F195" s="1"/>
      <c r="G195" s="1"/>
      <c r="H195" s="1"/>
      <c r="I195" s="1"/>
      <c r="J195" s="78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91" t="s">
        <v>0</v>
      </c>
      <c r="B196" s="91" t="s">
        <v>1</v>
      </c>
      <c r="C196" s="93" t="s">
        <v>2</v>
      </c>
      <c r="D196" s="94"/>
      <c r="E196" s="95"/>
      <c r="F196" s="91" t="s">
        <v>3</v>
      </c>
      <c r="G196" s="91" t="s">
        <v>4</v>
      </c>
      <c r="H196" s="91" t="s">
        <v>5</v>
      </c>
      <c r="I196" s="91" t="s">
        <v>6</v>
      </c>
      <c r="J196" s="91" t="s">
        <v>6</v>
      </c>
      <c r="K196" s="1"/>
      <c r="L196" s="1"/>
      <c r="M196" s="1"/>
      <c r="N196" s="1"/>
      <c r="O196" s="1"/>
      <c r="P196" s="1"/>
      <c r="Q196" s="1"/>
      <c r="R196" s="1"/>
    </row>
    <row r="197" spans="1:18" ht="66">
      <c r="A197" s="92"/>
      <c r="B197" s="92"/>
      <c r="C197" s="2" t="s">
        <v>7</v>
      </c>
      <c r="D197" s="2" t="s">
        <v>8</v>
      </c>
      <c r="E197" s="29" t="s">
        <v>24</v>
      </c>
      <c r="F197" s="92"/>
      <c r="G197" s="92"/>
      <c r="H197" s="92"/>
      <c r="I197" s="92"/>
      <c r="J197" s="92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3"/>
      <c r="B198" s="3"/>
      <c r="C198" s="4" t="s">
        <v>15</v>
      </c>
      <c r="D198" s="4" t="s">
        <v>15</v>
      </c>
      <c r="E198" s="4" t="s">
        <v>15</v>
      </c>
      <c r="F198" s="4" t="s">
        <v>10</v>
      </c>
      <c r="G198" s="4" t="s">
        <v>15</v>
      </c>
      <c r="H198" s="4" t="s">
        <v>10</v>
      </c>
      <c r="I198" s="4" t="s">
        <v>10</v>
      </c>
      <c r="J198" s="4" t="s">
        <v>15</v>
      </c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3"/>
      <c r="B199" s="3"/>
      <c r="C199" s="4"/>
      <c r="D199" s="4"/>
      <c r="E199" s="4"/>
      <c r="F199" s="4"/>
      <c r="G199" s="4"/>
      <c r="H199" s="4"/>
      <c r="I199" s="4"/>
      <c r="J199" s="66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11">
        <v>1</v>
      </c>
      <c r="B200" s="6" t="s">
        <v>41</v>
      </c>
      <c r="C200" s="7"/>
      <c r="D200" s="7"/>
      <c r="E200" s="7">
        <v>270.06</v>
      </c>
      <c r="F200" s="7">
        <v>493785.55</v>
      </c>
      <c r="G200" s="3">
        <v>448.865</v>
      </c>
      <c r="H200" s="46">
        <v>820710.15</v>
      </c>
      <c r="I200" s="10">
        <f>F200-H200</f>
        <v>-326924.60000000003</v>
      </c>
      <c r="J200" s="37">
        <f>E200-G200</f>
        <v>-178.805</v>
      </c>
      <c r="K200" s="60"/>
      <c r="L200" s="61">
        <v>448.865</v>
      </c>
      <c r="M200" s="1"/>
      <c r="N200" s="1"/>
      <c r="O200" s="1"/>
      <c r="P200" s="1"/>
      <c r="Q200" s="1"/>
      <c r="R200" s="1"/>
    </row>
    <row r="201" spans="1:18" ht="12.75">
      <c r="A201" s="11"/>
      <c r="B201" s="7"/>
      <c r="C201" s="7"/>
      <c r="D201" s="7"/>
      <c r="E201" s="32"/>
      <c r="F201" s="7"/>
      <c r="G201" s="3"/>
      <c r="H201" s="3"/>
      <c r="I201" s="10"/>
      <c r="J201" s="10"/>
      <c r="K201" s="1"/>
      <c r="L201" s="1"/>
      <c r="M201" s="1"/>
      <c r="N201" s="1"/>
      <c r="O201" s="1"/>
      <c r="P201" s="1"/>
      <c r="Q201" s="1"/>
      <c r="R201" s="1"/>
    </row>
    <row r="202" spans="1:18" ht="12.75">
      <c r="A202" s="11">
        <v>2</v>
      </c>
      <c r="B202" s="6" t="s">
        <v>60</v>
      </c>
      <c r="C202" s="7"/>
      <c r="D202" s="7"/>
      <c r="E202" s="74">
        <v>-80</v>
      </c>
      <c r="F202" s="50">
        <v>-146272.98</v>
      </c>
      <c r="G202" s="3"/>
      <c r="H202" s="3"/>
      <c r="I202" s="10"/>
      <c r="J202" s="10"/>
      <c r="K202" s="1"/>
      <c r="L202" s="1"/>
      <c r="M202" s="1"/>
      <c r="N202" s="1"/>
      <c r="O202" s="1"/>
      <c r="P202" s="1"/>
      <c r="Q202" s="1"/>
      <c r="R202" s="1"/>
    </row>
    <row r="203" spans="1:18" ht="12.75">
      <c r="A203" s="11"/>
      <c r="B203" s="7"/>
      <c r="C203" s="7"/>
      <c r="D203" s="7"/>
      <c r="E203" s="32"/>
      <c r="F203" s="7"/>
      <c r="G203" s="3"/>
      <c r="H203" s="3"/>
      <c r="I203" s="10"/>
      <c r="J203" s="10"/>
      <c r="K203" s="1"/>
      <c r="L203" s="1"/>
      <c r="M203" s="1"/>
      <c r="N203" s="1"/>
      <c r="O203" s="1"/>
      <c r="P203" s="1"/>
      <c r="Q203" s="1"/>
      <c r="R203" s="1"/>
    </row>
    <row r="204" spans="1:18" ht="12.75">
      <c r="A204" s="3"/>
      <c r="B204" s="3"/>
      <c r="C204" s="3"/>
      <c r="D204" s="3"/>
      <c r="E204" s="3"/>
      <c r="F204" s="3"/>
      <c r="G204" s="3"/>
      <c r="H204" s="3"/>
      <c r="I204" s="10"/>
      <c r="J204" s="10"/>
      <c r="K204" s="1"/>
      <c r="L204" s="1"/>
      <c r="M204" s="1"/>
      <c r="N204" s="1"/>
      <c r="O204" s="1"/>
      <c r="P204" s="1"/>
      <c r="Q204" s="1"/>
      <c r="R204" s="1"/>
    </row>
    <row r="205" spans="1:18" ht="12.75">
      <c r="A205" s="3"/>
      <c r="B205" s="9" t="s">
        <v>14</v>
      </c>
      <c r="C205" s="9"/>
      <c r="D205" s="9"/>
      <c r="E205" s="47">
        <f>E200+E202</f>
        <v>190.06</v>
      </c>
      <c r="F205" s="9">
        <f>F200+F202</f>
        <v>347512.56999999995</v>
      </c>
      <c r="G205" s="9">
        <f>G200</f>
        <v>448.865</v>
      </c>
      <c r="H205" s="12">
        <f>H200</f>
        <v>820710.15</v>
      </c>
      <c r="I205" s="19">
        <f>F205-H205</f>
        <v>-473197.5800000001</v>
      </c>
      <c r="J205" s="73">
        <f>E205-G205</f>
        <v>-258.805</v>
      </c>
      <c r="K205" s="1"/>
      <c r="L205" s="1"/>
      <c r="M205" s="1"/>
      <c r="N205" s="1"/>
      <c r="O205" s="1"/>
      <c r="P205" s="1"/>
      <c r="Q205" s="1"/>
      <c r="R205" s="1"/>
    </row>
    <row r="206" spans="1:18" ht="12.75">
      <c r="A206" s="1"/>
      <c r="B206" s="13"/>
      <c r="C206" s="13"/>
      <c r="D206" s="13"/>
      <c r="E206" s="13"/>
      <c r="F206" s="14"/>
      <c r="G206" s="1"/>
      <c r="H206" s="1"/>
      <c r="I206" s="1"/>
      <c r="J206" s="78"/>
      <c r="K206" s="1"/>
      <c r="L206" s="1"/>
      <c r="M206" s="1"/>
      <c r="N206" s="1"/>
      <c r="O206" s="1"/>
      <c r="P206" s="1"/>
      <c r="Q206" s="1"/>
      <c r="R206" s="1"/>
    </row>
    <row r="207" spans="1:18" ht="12.75">
      <c r="A207" s="1"/>
      <c r="B207" s="1"/>
      <c r="C207" s="1"/>
      <c r="D207" s="1"/>
      <c r="E207" s="1"/>
      <c r="F207" s="1"/>
      <c r="G207" s="1"/>
      <c r="H207" s="1"/>
      <c r="I207" s="1"/>
      <c r="J207" s="78"/>
      <c r="K207" s="1"/>
      <c r="L207" s="1"/>
      <c r="M207" s="1"/>
      <c r="N207" s="1"/>
      <c r="O207" s="1"/>
      <c r="P207" s="1"/>
      <c r="Q207" s="1"/>
      <c r="R207" s="1"/>
    </row>
    <row r="208" spans="1:18" ht="12.75">
      <c r="A208" s="1"/>
      <c r="B208" s="14" t="s">
        <v>30</v>
      </c>
      <c r="C208" s="14"/>
      <c r="D208" s="14"/>
      <c r="E208" s="80">
        <f>E191+E205</f>
        <v>4232.584</v>
      </c>
      <c r="F208" s="14">
        <f>F191+F205</f>
        <v>7310961.09</v>
      </c>
      <c r="G208" s="14">
        <f>G191+G205</f>
        <v>3894.6489999999994</v>
      </c>
      <c r="H208" s="14">
        <f>H191+H205</f>
        <v>6663203.1400000015</v>
      </c>
      <c r="I208" s="83">
        <f>F208-H208</f>
        <v>647757.9499999983</v>
      </c>
      <c r="J208" s="85">
        <f>E208-G208</f>
        <v>337.9350000000004</v>
      </c>
      <c r="K208" s="1"/>
      <c r="L208" s="1"/>
      <c r="M208" s="1"/>
      <c r="N208" s="1"/>
      <c r="O208" s="1"/>
      <c r="P208" s="1"/>
      <c r="Q208" s="76"/>
      <c r="R208" s="1"/>
    </row>
    <row r="209" spans="1:18" ht="12.75">
      <c r="A209" s="1"/>
      <c r="B209" s="1"/>
      <c r="C209" s="14"/>
      <c r="D209" s="14"/>
      <c r="E209" s="14"/>
      <c r="F209" s="14"/>
      <c r="G209" s="14"/>
      <c r="H209" s="14"/>
      <c r="I209" s="44"/>
      <c r="J209" s="79"/>
      <c r="K209" s="1"/>
      <c r="L209" s="1"/>
      <c r="M209" s="1"/>
      <c r="N209" s="1"/>
      <c r="O209" s="1"/>
      <c r="P209" s="1"/>
      <c r="Q209" s="1"/>
      <c r="R209" s="1"/>
    </row>
    <row r="210" spans="1:18" ht="15">
      <c r="A210" s="96" t="s">
        <v>66</v>
      </c>
      <c r="B210" s="96"/>
      <c r="C210" s="96"/>
      <c r="D210" s="96"/>
      <c r="E210" s="96"/>
      <c r="F210" s="96"/>
      <c r="G210" s="96"/>
      <c r="H210" s="96"/>
      <c r="I210" s="96"/>
      <c r="J210" s="97"/>
      <c r="K210" s="1"/>
      <c r="L210" s="1"/>
      <c r="M210" s="1"/>
      <c r="N210" s="1"/>
      <c r="O210" s="1"/>
      <c r="P210" s="1"/>
      <c r="Q210" s="1"/>
      <c r="R210" s="1"/>
    </row>
    <row r="211" spans="1:18" ht="12.75">
      <c r="A211" s="1"/>
      <c r="B211" s="1"/>
      <c r="C211" s="1"/>
      <c r="D211" s="1"/>
      <c r="E211" s="1"/>
      <c r="F211" s="1"/>
      <c r="G211" s="1"/>
      <c r="H211" s="1"/>
      <c r="I211" s="1"/>
      <c r="J211" s="78"/>
      <c r="K211" s="1"/>
      <c r="L211" s="1"/>
      <c r="M211" s="1"/>
      <c r="N211" s="1"/>
      <c r="O211" s="1"/>
      <c r="P211" s="1"/>
      <c r="Q211" s="1"/>
      <c r="R211" s="1"/>
    </row>
    <row r="212" spans="1:18" ht="12.75">
      <c r="A212" s="1"/>
      <c r="B212" s="1"/>
      <c r="C212" s="1"/>
      <c r="D212" s="1"/>
      <c r="E212" s="1"/>
      <c r="F212" s="1"/>
      <c r="G212" s="1"/>
      <c r="H212" s="1"/>
      <c r="I212" s="1"/>
      <c r="J212" s="78"/>
      <c r="K212" s="1"/>
      <c r="L212" s="1"/>
      <c r="M212" s="1"/>
      <c r="N212" s="1"/>
      <c r="O212" s="1"/>
      <c r="P212" s="1"/>
      <c r="Q212" s="1"/>
      <c r="R212" s="1"/>
    </row>
    <row r="213" spans="1:18" ht="12.75">
      <c r="A213" s="91" t="s">
        <v>0</v>
      </c>
      <c r="B213" s="91" t="s">
        <v>1</v>
      </c>
      <c r="C213" s="93" t="s">
        <v>2</v>
      </c>
      <c r="D213" s="94"/>
      <c r="E213" s="95"/>
      <c r="F213" s="91" t="s">
        <v>3</v>
      </c>
      <c r="G213" s="91" t="s">
        <v>4</v>
      </c>
      <c r="H213" s="91" t="s">
        <v>5</v>
      </c>
      <c r="I213" s="91" t="s">
        <v>6</v>
      </c>
      <c r="J213" s="91" t="s">
        <v>6</v>
      </c>
      <c r="K213" s="1"/>
      <c r="L213" s="1"/>
      <c r="M213" s="1"/>
      <c r="N213" s="1"/>
      <c r="O213" s="1"/>
      <c r="P213" s="1"/>
      <c r="Q213" s="1"/>
      <c r="R213" s="1"/>
    </row>
    <row r="214" spans="1:18" ht="66">
      <c r="A214" s="92"/>
      <c r="B214" s="92"/>
      <c r="C214" s="2" t="s">
        <v>7</v>
      </c>
      <c r="D214" s="2" t="s">
        <v>8</v>
      </c>
      <c r="E214" s="29" t="s">
        <v>24</v>
      </c>
      <c r="F214" s="92"/>
      <c r="G214" s="92"/>
      <c r="H214" s="92"/>
      <c r="I214" s="92"/>
      <c r="J214" s="92"/>
      <c r="K214" s="1"/>
      <c r="L214" s="1"/>
      <c r="M214" s="1"/>
      <c r="N214" s="1"/>
      <c r="O214" s="1"/>
      <c r="P214" s="1"/>
      <c r="Q214" s="1"/>
      <c r="R214" s="1"/>
    </row>
    <row r="215" spans="1:18" ht="12.75">
      <c r="A215" s="3"/>
      <c r="B215" s="3"/>
      <c r="C215" s="4" t="s">
        <v>15</v>
      </c>
      <c r="D215" s="4" t="s">
        <v>15</v>
      </c>
      <c r="E215" s="4" t="s">
        <v>15</v>
      </c>
      <c r="F215" s="4" t="s">
        <v>10</v>
      </c>
      <c r="G215" s="4" t="s">
        <v>15</v>
      </c>
      <c r="H215" s="4" t="s">
        <v>10</v>
      </c>
      <c r="I215" s="4" t="s">
        <v>10</v>
      </c>
      <c r="J215" s="4" t="s">
        <v>15</v>
      </c>
      <c r="K215" s="1"/>
      <c r="L215" s="1"/>
      <c r="M215" s="1"/>
      <c r="N215" s="1"/>
      <c r="O215" s="1"/>
      <c r="P215" s="1"/>
      <c r="Q215" s="1"/>
      <c r="R215" s="1"/>
    </row>
    <row r="216" spans="1:18" ht="12.75">
      <c r="A216" s="3"/>
      <c r="B216" s="3"/>
      <c r="C216" s="4"/>
      <c r="D216" s="4"/>
      <c r="E216" s="4"/>
      <c r="F216" s="4"/>
      <c r="G216" s="4"/>
      <c r="H216" s="4"/>
      <c r="I216" s="4"/>
      <c r="J216" s="66"/>
      <c r="K216" s="1"/>
      <c r="L216" s="1"/>
      <c r="M216" s="1"/>
      <c r="N216" s="1"/>
      <c r="O216" s="1"/>
      <c r="P216" s="1"/>
      <c r="Q216" s="1"/>
      <c r="R216" s="1"/>
    </row>
    <row r="217" spans="1:18" ht="12.75">
      <c r="A217" s="11">
        <v>1</v>
      </c>
      <c r="B217" s="6" t="s">
        <v>63</v>
      </c>
      <c r="C217" s="7">
        <v>87.217</v>
      </c>
      <c r="D217" s="7">
        <v>31.1</v>
      </c>
      <c r="E217" s="7">
        <v>119.617</v>
      </c>
      <c r="F217" s="7">
        <v>218738.07</v>
      </c>
      <c r="G217" s="3">
        <v>160.408</v>
      </c>
      <c r="H217" s="46">
        <v>293291.6</v>
      </c>
      <c r="I217" s="10">
        <f>F217-H217</f>
        <v>-74553.52999999997</v>
      </c>
      <c r="J217" s="37">
        <f>E217-G217</f>
        <v>-40.79099999999998</v>
      </c>
      <c r="K217" s="14"/>
      <c r="L217" s="45"/>
      <c r="M217" s="1"/>
      <c r="N217" s="1"/>
      <c r="O217" s="1"/>
      <c r="P217" s="1"/>
      <c r="Q217" s="1"/>
      <c r="R217" s="1"/>
    </row>
    <row r="218" spans="1:18" ht="12.75">
      <c r="A218" s="11"/>
      <c r="B218" s="6" t="s">
        <v>64</v>
      </c>
      <c r="C218" s="7"/>
      <c r="D218" s="7"/>
      <c r="E218" s="32"/>
      <c r="F218" s="7"/>
      <c r="G218" s="3"/>
      <c r="H218" s="3"/>
      <c r="I218" s="10"/>
      <c r="J218" s="10"/>
      <c r="K218" s="1"/>
      <c r="L218" s="1"/>
      <c r="M218" s="1"/>
      <c r="N218" s="1"/>
      <c r="O218" s="1"/>
      <c r="P218" s="1"/>
      <c r="Q218" s="1"/>
      <c r="R218" s="1"/>
    </row>
    <row r="219" spans="1:18" ht="12.75">
      <c r="A219" s="11"/>
      <c r="B219" s="6"/>
      <c r="C219" s="7"/>
      <c r="D219" s="7"/>
      <c r="E219" s="7"/>
      <c r="F219" s="7"/>
      <c r="G219" s="3"/>
      <c r="H219" s="3"/>
      <c r="I219" s="10"/>
      <c r="J219" s="10"/>
      <c r="K219" s="1"/>
      <c r="L219" s="1"/>
      <c r="M219" s="1"/>
      <c r="N219" s="1"/>
      <c r="O219" s="1"/>
      <c r="P219" s="1"/>
      <c r="Q219" s="1"/>
      <c r="R219" s="1"/>
    </row>
    <row r="220" spans="1:18" ht="12.75">
      <c r="A220" s="11">
        <v>2</v>
      </c>
      <c r="B220" s="6" t="s">
        <v>63</v>
      </c>
      <c r="C220" s="7"/>
      <c r="D220" s="7"/>
      <c r="E220" s="7">
        <v>270.06</v>
      </c>
      <c r="F220" s="7">
        <v>493785.55</v>
      </c>
      <c r="G220" s="3">
        <v>572.081</v>
      </c>
      <c r="H220" s="3">
        <v>1045998.62</v>
      </c>
      <c r="I220" s="10">
        <f>F220-H220</f>
        <v>-552213.0700000001</v>
      </c>
      <c r="J220" s="10">
        <f>E220-G220</f>
        <v>-302.021</v>
      </c>
      <c r="K220" s="60"/>
      <c r="L220" s="61"/>
      <c r="M220" s="1"/>
      <c r="N220" s="1"/>
      <c r="O220" s="1"/>
      <c r="P220" s="1"/>
      <c r="Q220" s="1"/>
      <c r="R220" s="1"/>
    </row>
    <row r="221" spans="1:18" ht="12.75">
      <c r="A221" s="3"/>
      <c r="B221" s="6" t="s">
        <v>65</v>
      </c>
      <c r="C221" s="3"/>
      <c r="D221" s="3"/>
      <c r="E221" s="3"/>
      <c r="F221" s="3"/>
      <c r="G221" s="3"/>
      <c r="H221" s="3"/>
      <c r="I221" s="10"/>
      <c r="J221" s="10"/>
      <c r="K221" s="1"/>
      <c r="L221" s="1"/>
      <c r="M221" s="1"/>
      <c r="N221" s="1"/>
      <c r="O221" s="1"/>
      <c r="P221" s="1"/>
      <c r="Q221" s="1"/>
      <c r="R221" s="1"/>
    </row>
    <row r="222" spans="1:18" ht="12.75">
      <c r="A222" s="3"/>
      <c r="B222" s="6"/>
      <c r="C222" s="3"/>
      <c r="D222" s="3"/>
      <c r="E222" s="3"/>
      <c r="F222" s="3"/>
      <c r="G222" s="3"/>
      <c r="H222" s="3"/>
      <c r="I222" s="10"/>
      <c r="J222" s="10"/>
      <c r="K222" s="1"/>
      <c r="L222" s="1"/>
      <c r="M222" s="1"/>
      <c r="N222" s="1"/>
      <c r="O222" s="1"/>
      <c r="P222" s="1"/>
      <c r="Q222" s="1"/>
      <c r="R222" s="1"/>
    </row>
    <row r="223" spans="1:18" ht="12.75">
      <c r="A223" s="3"/>
      <c r="B223" s="9" t="s">
        <v>14</v>
      </c>
      <c r="C223" s="9"/>
      <c r="D223" s="9"/>
      <c r="E223" s="47">
        <f>E217+E220</f>
        <v>389.677</v>
      </c>
      <c r="F223" s="9">
        <f>F217+F220</f>
        <v>712523.62</v>
      </c>
      <c r="G223" s="9">
        <f>G217+G220</f>
        <v>732.489</v>
      </c>
      <c r="H223" s="12">
        <f>H217+H220</f>
        <v>1339290.22</v>
      </c>
      <c r="I223" s="19">
        <f>F223-H223</f>
        <v>-626766.6</v>
      </c>
      <c r="J223" s="73">
        <f>E223-G223</f>
        <v>-342.812</v>
      </c>
      <c r="K223" s="1"/>
      <c r="L223" s="1"/>
      <c r="M223" s="1"/>
      <c r="N223" s="1"/>
      <c r="O223" s="1"/>
      <c r="P223" s="1"/>
      <c r="Q223" s="1"/>
      <c r="R223" s="1"/>
    </row>
    <row r="224" spans="1:18" ht="12.75">
      <c r="A224" s="1"/>
      <c r="B224" s="13"/>
      <c r="C224" s="13"/>
      <c r="D224" s="13"/>
      <c r="E224" s="13"/>
      <c r="F224" s="1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1:18" ht="12.75">
      <c r="K225" s="1"/>
      <c r="L225" s="1"/>
      <c r="M225" s="1"/>
      <c r="N225" s="1"/>
      <c r="O225" s="1"/>
      <c r="P225" s="1"/>
      <c r="Q225" s="1"/>
      <c r="R225" s="1"/>
    </row>
    <row r="226" spans="2:18" ht="12.75">
      <c r="B226" s="39" t="s">
        <v>30</v>
      </c>
      <c r="C226" s="39"/>
      <c r="D226" s="39"/>
      <c r="E226" s="48">
        <f>E208+E223</f>
        <v>4622.2609999999995</v>
      </c>
      <c r="F226" s="39">
        <f>F208+F223</f>
        <v>8023484.71</v>
      </c>
      <c r="G226" s="39">
        <f>G208+G223</f>
        <v>4627.137999999999</v>
      </c>
      <c r="H226" s="39">
        <f>H208+H223</f>
        <v>8002493.360000001</v>
      </c>
      <c r="I226" s="42">
        <f>F226-H226</f>
        <v>20991.349999998696</v>
      </c>
      <c r="J226" s="70">
        <v>11.48</v>
      </c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39"/>
      <c r="D227" s="39"/>
      <c r="E227" s="39"/>
      <c r="F227" s="39"/>
      <c r="G227" s="39"/>
      <c r="H227" s="39"/>
      <c r="I227" s="22"/>
      <c r="J227" s="22"/>
      <c r="K227" s="1"/>
      <c r="L227" s="1"/>
      <c r="M227" s="1"/>
      <c r="N227" s="1"/>
      <c r="O227" s="1"/>
      <c r="P227" s="1"/>
      <c r="Q227" s="1"/>
      <c r="R227" s="1"/>
    </row>
    <row r="228" spans="1:18" ht="15">
      <c r="A228" s="96" t="s">
        <v>67</v>
      </c>
      <c r="B228" s="96"/>
      <c r="C228" s="96"/>
      <c r="D228" s="96"/>
      <c r="E228" s="96"/>
      <c r="F228" s="96"/>
      <c r="G228" s="96"/>
      <c r="H228" s="96"/>
      <c r="I228" s="96"/>
      <c r="J228" s="97"/>
      <c r="K228" s="1"/>
      <c r="L228" s="1"/>
      <c r="M228" s="1"/>
      <c r="N228" s="1"/>
      <c r="O228" s="1"/>
      <c r="P228" s="1"/>
      <c r="Q228" s="1"/>
      <c r="R228" s="1"/>
    </row>
    <row r="229" spans="1:18" ht="12.75">
      <c r="A229" s="1"/>
      <c r="B229" s="1"/>
      <c r="C229" s="1"/>
      <c r="D229" s="1"/>
      <c r="E229" s="1"/>
      <c r="F229" s="1"/>
      <c r="G229" s="1"/>
      <c r="H229" s="1"/>
      <c r="I229" s="1"/>
      <c r="J229" s="78"/>
      <c r="K229" s="1"/>
      <c r="L229" s="1"/>
      <c r="M229" s="1"/>
      <c r="N229" s="1"/>
      <c r="O229" s="1"/>
      <c r="P229" s="1"/>
      <c r="Q229" s="1"/>
      <c r="R229" s="1"/>
    </row>
    <row r="230" spans="1:18" ht="12.75">
      <c r="A230" s="1"/>
      <c r="B230" s="1"/>
      <c r="C230" s="1"/>
      <c r="D230" s="1"/>
      <c r="E230" s="1"/>
      <c r="F230" s="1"/>
      <c r="G230" s="1"/>
      <c r="H230" s="1"/>
      <c r="I230" s="1"/>
      <c r="J230" s="78"/>
      <c r="K230" s="1"/>
      <c r="L230" s="1"/>
      <c r="M230" s="1"/>
      <c r="N230" s="1"/>
      <c r="O230" s="1"/>
      <c r="P230" s="1"/>
      <c r="Q230" s="1"/>
      <c r="R230" s="1"/>
    </row>
    <row r="231" spans="1:18" ht="12.75">
      <c r="A231" s="91" t="s">
        <v>0</v>
      </c>
      <c r="B231" s="91" t="s">
        <v>1</v>
      </c>
      <c r="C231" s="93" t="s">
        <v>2</v>
      </c>
      <c r="D231" s="94"/>
      <c r="E231" s="95"/>
      <c r="F231" s="91" t="s">
        <v>3</v>
      </c>
      <c r="G231" s="91" t="s">
        <v>4</v>
      </c>
      <c r="H231" s="91" t="s">
        <v>5</v>
      </c>
      <c r="I231" s="91" t="s">
        <v>6</v>
      </c>
      <c r="J231" s="91" t="s">
        <v>6</v>
      </c>
      <c r="K231" s="1"/>
      <c r="L231" s="1"/>
      <c r="M231" s="1"/>
      <c r="N231" s="1"/>
      <c r="O231" s="1"/>
      <c r="P231" s="1"/>
      <c r="Q231" s="1"/>
      <c r="R231" s="1"/>
    </row>
    <row r="232" spans="1:18" ht="66">
      <c r="A232" s="92"/>
      <c r="B232" s="92"/>
      <c r="C232" s="2" t="s">
        <v>7</v>
      </c>
      <c r="D232" s="2" t="s">
        <v>8</v>
      </c>
      <c r="E232" s="29" t="s">
        <v>24</v>
      </c>
      <c r="F232" s="92"/>
      <c r="G232" s="92"/>
      <c r="H232" s="92"/>
      <c r="I232" s="92"/>
      <c r="J232" s="92"/>
      <c r="K232" s="1"/>
      <c r="L232" s="1"/>
      <c r="M232" s="1"/>
      <c r="N232" s="1"/>
      <c r="O232" s="1"/>
      <c r="P232" s="1"/>
      <c r="Q232" s="1"/>
      <c r="R232" s="1"/>
    </row>
    <row r="233" spans="1:18" ht="12.75">
      <c r="A233" s="3"/>
      <c r="B233" s="3"/>
      <c r="C233" s="4" t="s">
        <v>15</v>
      </c>
      <c r="D233" s="4" t="s">
        <v>15</v>
      </c>
      <c r="E233" s="4" t="s">
        <v>15</v>
      </c>
      <c r="F233" s="4" t="s">
        <v>10</v>
      </c>
      <c r="G233" s="4" t="s">
        <v>15</v>
      </c>
      <c r="H233" s="4" t="s">
        <v>10</v>
      </c>
      <c r="I233" s="4" t="s">
        <v>10</v>
      </c>
      <c r="J233" s="4" t="s">
        <v>15</v>
      </c>
      <c r="K233" s="1"/>
      <c r="L233" s="1"/>
      <c r="M233" s="1"/>
      <c r="N233" s="1"/>
      <c r="O233" s="1"/>
      <c r="P233" s="1"/>
      <c r="Q233" s="1"/>
      <c r="R233" s="1"/>
    </row>
    <row r="234" spans="1:18" ht="12.75">
      <c r="A234" s="3"/>
      <c r="B234" s="3"/>
      <c r="C234" s="4"/>
      <c r="D234" s="4"/>
      <c r="E234" s="4"/>
      <c r="F234" s="4"/>
      <c r="G234" s="4"/>
      <c r="H234" s="4"/>
      <c r="I234" s="4"/>
      <c r="J234" s="66"/>
      <c r="K234" s="1"/>
      <c r="L234" s="1"/>
      <c r="M234" s="1"/>
      <c r="N234" s="1"/>
      <c r="O234" s="1"/>
      <c r="P234" s="1"/>
      <c r="Q234" s="1"/>
      <c r="R234" s="1"/>
    </row>
    <row r="235" spans="1:18" ht="12.75">
      <c r="A235" s="11">
        <v>1</v>
      </c>
      <c r="B235" s="6" t="s">
        <v>63</v>
      </c>
      <c r="C235" s="7">
        <v>99.478</v>
      </c>
      <c r="D235" s="7">
        <v>30.948</v>
      </c>
      <c r="E235" s="7">
        <f>C235+D235</f>
        <v>130.426</v>
      </c>
      <c r="F235" s="7">
        <v>238471.95</v>
      </c>
      <c r="G235" s="3">
        <v>144.074</v>
      </c>
      <c r="H235" s="46">
        <v>263426.34</v>
      </c>
      <c r="I235" s="10">
        <f>F235-H235</f>
        <v>-24954.390000000014</v>
      </c>
      <c r="J235" s="37">
        <f>E235-G235</f>
        <v>-13.648000000000025</v>
      </c>
      <c r="K235" s="1"/>
      <c r="L235" s="1"/>
      <c r="M235" s="1"/>
      <c r="N235" s="1"/>
      <c r="O235" s="1"/>
      <c r="P235" s="1"/>
      <c r="Q235" s="1"/>
      <c r="R235" s="1"/>
    </row>
    <row r="236" spans="1:18" ht="12.75">
      <c r="A236" s="11"/>
      <c r="B236" s="6" t="s">
        <v>64</v>
      </c>
      <c r="C236" s="7"/>
      <c r="D236" s="7"/>
      <c r="E236" s="32"/>
      <c r="F236" s="7"/>
      <c r="G236" s="3"/>
      <c r="H236" s="3"/>
      <c r="I236" s="10"/>
      <c r="J236" s="10"/>
      <c r="K236" s="1"/>
      <c r="L236" s="1"/>
      <c r="M236" s="1"/>
      <c r="N236" s="1"/>
      <c r="O236" s="1"/>
      <c r="P236" s="1"/>
      <c r="Q236" s="1"/>
      <c r="R236" s="1"/>
    </row>
    <row r="237" spans="1:18" ht="12.75">
      <c r="A237" s="11"/>
      <c r="B237" s="6"/>
      <c r="C237" s="7"/>
      <c r="D237" s="7"/>
      <c r="E237" s="7"/>
      <c r="F237" s="7"/>
      <c r="G237" s="3"/>
      <c r="H237" s="3"/>
      <c r="I237" s="10"/>
      <c r="J237" s="10"/>
      <c r="K237" s="1"/>
      <c r="L237" s="1"/>
      <c r="M237" s="1"/>
      <c r="N237" s="1"/>
      <c r="O237" s="1"/>
      <c r="P237" s="1"/>
      <c r="Q237" s="1"/>
      <c r="R237" s="1"/>
    </row>
    <row r="238" spans="1:18" ht="12.75">
      <c r="A238" s="11">
        <v>2</v>
      </c>
      <c r="B238" s="6" t="s">
        <v>63</v>
      </c>
      <c r="C238" s="7"/>
      <c r="D238" s="7"/>
      <c r="E238" s="7">
        <v>270.06</v>
      </c>
      <c r="F238" s="7">
        <v>493785.55</v>
      </c>
      <c r="G238" s="3">
        <v>410.629</v>
      </c>
      <c r="H238" s="3">
        <v>750798.18</v>
      </c>
      <c r="I238" s="10">
        <f>F238-H238</f>
        <v>-257012.63000000006</v>
      </c>
      <c r="J238" s="10">
        <f>E238-G238</f>
        <v>-140.56900000000002</v>
      </c>
      <c r="K238" s="1"/>
      <c r="L238" s="1"/>
      <c r="M238" s="1"/>
      <c r="N238" s="1"/>
      <c r="O238" s="1"/>
      <c r="P238" s="1"/>
      <c r="Q238" s="1"/>
      <c r="R238" s="1"/>
    </row>
    <row r="239" spans="1:18" ht="12.75">
      <c r="A239" s="3"/>
      <c r="B239" s="6" t="s">
        <v>65</v>
      </c>
      <c r="C239" s="3"/>
      <c r="D239" s="3"/>
      <c r="E239" s="3"/>
      <c r="F239" s="3"/>
      <c r="G239" s="3"/>
      <c r="H239" s="3"/>
      <c r="I239" s="10"/>
      <c r="J239" s="10"/>
      <c r="K239" s="1"/>
      <c r="L239" s="1"/>
      <c r="M239" s="1"/>
      <c r="N239" s="1"/>
      <c r="O239" s="1"/>
      <c r="P239" s="1"/>
      <c r="Q239" s="1"/>
      <c r="R239" s="1"/>
    </row>
    <row r="240" spans="1:18" ht="12.75">
      <c r="A240" s="3"/>
      <c r="B240" s="6"/>
      <c r="C240" s="3"/>
      <c r="D240" s="3"/>
      <c r="E240" s="3"/>
      <c r="F240" s="3"/>
      <c r="G240" s="3"/>
      <c r="H240" s="3"/>
      <c r="I240" s="10"/>
      <c r="J240" s="10"/>
      <c r="K240" s="1"/>
      <c r="L240" s="1"/>
      <c r="M240" s="1"/>
      <c r="N240" s="1"/>
      <c r="O240" s="1"/>
      <c r="P240" s="1"/>
      <c r="Q240" s="1"/>
      <c r="R240" s="1"/>
    </row>
    <row r="241" spans="1:18" ht="12.75">
      <c r="A241" s="3"/>
      <c r="B241" s="9" t="s">
        <v>14</v>
      </c>
      <c r="C241" s="9"/>
      <c r="D241" s="9"/>
      <c r="E241" s="47">
        <f>E235+E238</f>
        <v>400.486</v>
      </c>
      <c r="F241" s="9">
        <f>F235+F238</f>
        <v>732257.5</v>
      </c>
      <c r="G241" s="9">
        <f>G235+G238</f>
        <v>554.703</v>
      </c>
      <c r="H241" s="12">
        <f>H235+H238</f>
        <v>1014224.52</v>
      </c>
      <c r="I241" s="19">
        <f>F241-H241</f>
        <v>-281967.02</v>
      </c>
      <c r="J241" s="73">
        <f>E241-G241</f>
        <v>-154.21699999999998</v>
      </c>
      <c r="K241" s="1"/>
      <c r="L241" s="1"/>
      <c r="M241" s="1"/>
      <c r="N241" s="1"/>
      <c r="O241" s="1"/>
      <c r="P241" s="1"/>
      <c r="Q241" s="1"/>
      <c r="R241" s="1"/>
    </row>
    <row r="242" spans="1:18" ht="12.75">
      <c r="A242" s="1"/>
      <c r="B242" s="13"/>
      <c r="C242" s="13"/>
      <c r="D242" s="13"/>
      <c r="E242" s="13"/>
      <c r="F242" s="14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1:18" ht="12.75">
      <c r="K243" s="1"/>
      <c r="L243" s="1"/>
      <c r="M243" s="1"/>
      <c r="N243" s="1"/>
      <c r="O243" s="1"/>
      <c r="P243" s="1"/>
      <c r="Q243" s="1"/>
      <c r="R243" s="1"/>
    </row>
    <row r="244" spans="2:18" ht="12.75">
      <c r="B244" s="39" t="s">
        <v>30</v>
      </c>
      <c r="C244" s="39"/>
      <c r="D244" s="39"/>
      <c r="E244" s="48">
        <f>E226+E241</f>
        <v>5022.746999999999</v>
      </c>
      <c r="F244" s="39">
        <f>F226+F241</f>
        <v>8755742.21</v>
      </c>
      <c r="G244" s="39">
        <f>G226+G241</f>
        <v>5181.8409999999985</v>
      </c>
      <c r="H244" s="39">
        <f>H226+H241</f>
        <v>9016717.88</v>
      </c>
      <c r="I244" s="22">
        <f>F244-H244</f>
        <v>-260975.66999999993</v>
      </c>
      <c r="J244" s="89">
        <v>11.48</v>
      </c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39"/>
      <c r="D245" s="39"/>
      <c r="E245" s="39"/>
      <c r="F245" s="39"/>
      <c r="G245" s="39"/>
      <c r="H245" s="39"/>
      <c r="I245" s="22"/>
      <c r="J245" s="22"/>
      <c r="K245" s="1"/>
      <c r="L245" s="1"/>
      <c r="M245" s="1"/>
      <c r="N245" s="1"/>
      <c r="O245" s="1"/>
      <c r="P245" s="1"/>
      <c r="Q245" s="1"/>
      <c r="R245" s="1"/>
    </row>
    <row r="246" spans="1:18" ht="15">
      <c r="A246" s="96" t="s">
        <v>70</v>
      </c>
      <c r="B246" s="96"/>
      <c r="C246" s="96"/>
      <c r="D246" s="96"/>
      <c r="E246" s="96"/>
      <c r="F246" s="96"/>
      <c r="G246" s="96"/>
      <c r="H246" s="96"/>
      <c r="I246" s="96"/>
      <c r="J246" s="97"/>
      <c r="K246" s="1"/>
      <c r="L246" s="1"/>
      <c r="M246" s="1"/>
      <c r="N246" s="1"/>
      <c r="O246" s="1"/>
      <c r="P246" s="1"/>
      <c r="Q246" s="1"/>
      <c r="R246" s="1"/>
    </row>
    <row r="247" spans="1:18" ht="12.75">
      <c r="A247" s="1"/>
      <c r="B247" s="1"/>
      <c r="C247" s="1"/>
      <c r="D247" s="1"/>
      <c r="E247" s="1"/>
      <c r="F247" s="1"/>
      <c r="G247" s="1"/>
      <c r="H247" s="1"/>
      <c r="I247" s="1"/>
      <c r="J247" s="78"/>
      <c r="K247" s="1"/>
      <c r="L247" s="1"/>
      <c r="M247" s="1"/>
      <c r="N247" s="1"/>
      <c r="O247" s="1"/>
      <c r="P247" s="1"/>
      <c r="Q247" s="1"/>
      <c r="R247" s="1"/>
    </row>
    <row r="248" spans="1:18" ht="12.75">
      <c r="A248" s="1"/>
      <c r="B248" s="1"/>
      <c r="C248" s="1"/>
      <c r="D248" s="1"/>
      <c r="E248" s="1"/>
      <c r="F248" s="1"/>
      <c r="G248" s="1"/>
      <c r="H248" s="1"/>
      <c r="I248" s="1"/>
      <c r="J248" s="78"/>
      <c r="K248" s="1"/>
      <c r="L248" s="1"/>
      <c r="M248" s="1"/>
      <c r="N248" s="1"/>
      <c r="O248" s="1"/>
      <c r="P248" s="1"/>
      <c r="Q248" s="1"/>
      <c r="R248" s="1"/>
    </row>
    <row r="249" spans="1:18" ht="12.75">
      <c r="A249" s="91" t="s">
        <v>0</v>
      </c>
      <c r="B249" s="91" t="s">
        <v>1</v>
      </c>
      <c r="C249" s="93" t="s">
        <v>2</v>
      </c>
      <c r="D249" s="94"/>
      <c r="E249" s="95"/>
      <c r="F249" s="91" t="s">
        <v>3</v>
      </c>
      <c r="G249" s="91" t="s">
        <v>4</v>
      </c>
      <c r="H249" s="91" t="s">
        <v>5</v>
      </c>
      <c r="I249" s="91" t="s">
        <v>6</v>
      </c>
      <c r="J249" s="91" t="s">
        <v>6</v>
      </c>
      <c r="K249" s="1"/>
      <c r="L249" s="1"/>
      <c r="M249" s="1"/>
      <c r="N249" s="1"/>
      <c r="O249" s="1"/>
      <c r="P249" s="1"/>
      <c r="Q249" s="1"/>
      <c r="R249" s="1"/>
    </row>
    <row r="250" spans="1:18" ht="66">
      <c r="A250" s="92"/>
      <c r="B250" s="92"/>
      <c r="C250" s="2" t="s">
        <v>7</v>
      </c>
      <c r="D250" s="2" t="s">
        <v>8</v>
      </c>
      <c r="E250" s="29" t="s">
        <v>24</v>
      </c>
      <c r="F250" s="92"/>
      <c r="G250" s="92"/>
      <c r="H250" s="92"/>
      <c r="I250" s="92"/>
      <c r="J250" s="92"/>
      <c r="K250" s="1"/>
      <c r="L250" s="1"/>
      <c r="M250" s="1"/>
      <c r="N250" s="1"/>
      <c r="O250" s="1"/>
      <c r="P250" s="1"/>
      <c r="Q250" s="1"/>
      <c r="R250" s="1"/>
    </row>
    <row r="251" spans="1:18" ht="12.75">
      <c r="A251" s="3"/>
      <c r="B251" s="3"/>
      <c r="C251" s="4" t="s">
        <v>15</v>
      </c>
      <c r="D251" s="4" t="s">
        <v>15</v>
      </c>
      <c r="E251" s="4" t="s">
        <v>15</v>
      </c>
      <c r="F251" s="4" t="s">
        <v>10</v>
      </c>
      <c r="G251" s="4" t="s">
        <v>15</v>
      </c>
      <c r="H251" s="4" t="s">
        <v>10</v>
      </c>
      <c r="I251" s="4" t="s">
        <v>10</v>
      </c>
      <c r="J251" s="4" t="s">
        <v>15</v>
      </c>
      <c r="K251" s="1"/>
      <c r="L251" s="1"/>
      <c r="M251" s="1"/>
      <c r="N251" s="1"/>
      <c r="O251" s="1"/>
      <c r="P251" s="1"/>
      <c r="Q251" s="1"/>
      <c r="R251" s="1"/>
    </row>
    <row r="252" spans="1:18" ht="12.75">
      <c r="A252" s="3"/>
      <c r="B252" s="3"/>
      <c r="C252" s="4"/>
      <c r="D252" s="4"/>
      <c r="E252" s="4"/>
      <c r="F252" s="4"/>
      <c r="G252" s="4"/>
      <c r="H252" s="4"/>
      <c r="I252" s="4"/>
      <c r="J252" s="66"/>
      <c r="K252" s="1"/>
      <c r="L252" s="1"/>
      <c r="M252" s="1"/>
      <c r="N252" s="1"/>
      <c r="O252" s="1"/>
      <c r="P252" s="1"/>
      <c r="Q252" s="1"/>
      <c r="R252" s="1"/>
    </row>
    <row r="253" spans="1:18" ht="12.75">
      <c r="A253" s="11">
        <v>1</v>
      </c>
      <c r="B253" s="6" t="s">
        <v>63</v>
      </c>
      <c r="C253" s="7">
        <v>82.694</v>
      </c>
      <c r="D253" s="7">
        <v>37.804</v>
      </c>
      <c r="E253" s="7">
        <f>C253+D253</f>
        <v>120.498</v>
      </c>
      <c r="F253" s="7">
        <v>220320.83</v>
      </c>
      <c r="G253" s="3">
        <v>156.957</v>
      </c>
      <c r="H253" s="46">
        <v>286981.75</v>
      </c>
      <c r="I253" s="10">
        <f>F253-H253</f>
        <v>-66660.92000000001</v>
      </c>
      <c r="J253" s="37">
        <f>E253-G253</f>
        <v>-36.45899999999999</v>
      </c>
      <c r="K253" s="1"/>
      <c r="L253" s="1"/>
      <c r="M253" s="1"/>
      <c r="N253" s="1"/>
      <c r="O253" s="1"/>
      <c r="P253" s="1"/>
      <c r="Q253" s="1"/>
      <c r="R253" s="1"/>
    </row>
    <row r="254" spans="1:18" ht="12.75">
      <c r="A254" s="11"/>
      <c r="B254" s="6" t="s">
        <v>64</v>
      </c>
      <c r="C254" s="7"/>
      <c r="D254" s="7"/>
      <c r="E254" s="32"/>
      <c r="F254" s="7"/>
      <c r="G254" s="3"/>
      <c r="H254" s="3"/>
      <c r="I254" s="10"/>
      <c r="J254" s="10"/>
      <c r="K254" s="1"/>
      <c r="L254" s="1"/>
      <c r="M254" s="1"/>
      <c r="N254" s="1"/>
      <c r="O254" s="1"/>
      <c r="P254" s="1"/>
      <c r="Q254" s="1"/>
      <c r="R254" s="1"/>
    </row>
    <row r="255" spans="1:18" ht="12.75">
      <c r="A255" s="11"/>
      <c r="B255" s="6"/>
      <c r="C255" s="7"/>
      <c r="D255" s="7"/>
      <c r="E255" s="7"/>
      <c r="F255" s="7"/>
      <c r="G255" s="3"/>
      <c r="H255" s="3"/>
      <c r="I255" s="10"/>
      <c r="J255" s="10"/>
      <c r="K255" s="1"/>
      <c r="L255" s="1"/>
      <c r="M255" s="1"/>
      <c r="N255" s="1"/>
      <c r="O255" s="1"/>
      <c r="P255" s="1"/>
      <c r="Q255" s="1"/>
      <c r="R255" s="1"/>
    </row>
    <row r="256" spans="1:18" ht="12.75">
      <c r="A256" s="11">
        <v>2</v>
      </c>
      <c r="B256" s="6" t="s">
        <v>63</v>
      </c>
      <c r="C256" s="7"/>
      <c r="D256" s="7"/>
      <c r="E256" s="7">
        <v>270.06</v>
      </c>
      <c r="F256" s="7">
        <v>493785.55</v>
      </c>
      <c r="G256" s="3">
        <v>334.364</v>
      </c>
      <c r="H256" s="3">
        <v>611354.48</v>
      </c>
      <c r="I256" s="10">
        <f>F256-H256</f>
        <v>-117568.93</v>
      </c>
      <c r="J256" s="10">
        <f>E256-G256</f>
        <v>-64.30399999999997</v>
      </c>
      <c r="K256" s="1"/>
      <c r="L256" s="1"/>
      <c r="M256" s="1"/>
      <c r="N256" s="1"/>
      <c r="O256" s="1"/>
      <c r="P256" s="1"/>
      <c r="Q256" s="1"/>
      <c r="R256" s="1"/>
    </row>
    <row r="257" spans="1:18" ht="12.75">
      <c r="A257" s="3"/>
      <c r="B257" s="6" t="s">
        <v>65</v>
      </c>
      <c r="C257" s="3"/>
      <c r="D257" s="3"/>
      <c r="E257" s="3"/>
      <c r="F257" s="3"/>
      <c r="G257" s="3"/>
      <c r="H257" s="3"/>
      <c r="I257" s="10"/>
      <c r="J257" s="10"/>
      <c r="K257" s="1"/>
      <c r="L257" s="1"/>
      <c r="M257" s="1"/>
      <c r="N257" s="1"/>
      <c r="O257" s="1"/>
      <c r="P257" s="1"/>
      <c r="Q257" s="1"/>
      <c r="R257" s="1"/>
    </row>
    <row r="258" spans="1:18" ht="12.75">
      <c r="A258" s="3"/>
      <c r="B258" s="6"/>
      <c r="C258" s="3"/>
      <c r="D258" s="3"/>
      <c r="E258" s="3"/>
      <c r="F258" s="3"/>
      <c r="G258" s="3"/>
      <c r="H258" s="3"/>
      <c r="I258" s="10"/>
      <c r="J258" s="10"/>
      <c r="K258" s="1"/>
      <c r="L258" s="1"/>
      <c r="M258" s="1"/>
      <c r="N258" s="1"/>
      <c r="O258" s="1"/>
      <c r="P258" s="1"/>
      <c r="Q258" s="1"/>
      <c r="R258" s="1"/>
    </row>
    <row r="259" spans="1:18" ht="12.75">
      <c r="A259" s="3"/>
      <c r="B259" s="9" t="s">
        <v>14</v>
      </c>
      <c r="C259" s="9"/>
      <c r="D259" s="9"/>
      <c r="E259" s="47">
        <f>E253+E256</f>
        <v>390.558</v>
      </c>
      <c r="F259" s="9">
        <f>F253+F256</f>
        <v>714106.38</v>
      </c>
      <c r="G259" s="9">
        <f>G253+G256</f>
        <v>491.32099999999997</v>
      </c>
      <c r="H259" s="12">
        <f>H253+H256</f>
        <v>898336.23</v>
      </c>
      <c r="I259" s="19">
        <f>F259-H259</f>
        <v>-184229.84999999998</v>
      </c>
      <c r="J259" s="73">
        <f>E259-G259</f>
        <v>-100.76299999999998</v>
      </c>
      <c r="K259" s="1"/>
      <c r="L259" s="1"/>
      <c r="M259" s="1"/>
      <c r="N259" s="1"/>
      <c r="O259" s="1"/>
      <c r="P259" s="1"/>
      <c r="Q259" s="1"/>
      <c r="R259" s="1"/>
    </row>
    <row r="260" spans="1:18" ht="12.75">
      <c r="A260" s="1"/>
      <c r="B260" s="13"/>
      <c r="C260" s="13"/>
      <c r="D260" s="13"/>
      <c r="E260" s="13"/>
      <c r="F260" s="14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1:18" ht="12.75">
      <c r="K261" s="1"/>
      <c r="L261" s="1"/>
      <c r="M261" s="1"/>
      <c r="N261" s="1"/>
      <c r="O261" s="1"/>
      <c r="P261" s="1"/>
      <c r="Q261" s="1"/>
      <c r="R261" s="1"/>
    </row>
    <row r="262" spans="2:18" ht="12.75">
      <c r="B262" s="39" t="s">
        <v>30</v>
      </c>
      <c r="C262" s="39"/>
      <c r="D262" s="39"/>
      <c r="E262" s="48">
        <f>E244+E259</f>
        <v>5413.304999999999</v>
      </c>
      <c r="F262" s="39">
        <f>F244+F259</f>
        <v>9469848.590000002</v>
      </c>
      <c r="G262" s="39">
        <f>G244+G259</f>
        <v>5673.161999999998</v>
      </c>
      <c r="H262" s="39">
        <f>H244+H259</f>
        <v>9915054.110000001</v>
      </c>
      <c r="I262" s="22">
        <f>F262-H262</f>
        <v>-445205.51999999955</v>
      </c>
      <c r="J262" s="89">
        <v>11.48</v>
      </c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39"/>
      <c r="D263" s="39"/>
      <c r="E263" s="39"/>
      <c r="F263" s="39"/>
      <c r="G263" s="39"/>
      <c r="H263" s="39"/>
      <c r="I263" s="22"/>
      <c r="J263" s="22"/>
      <c r="K263" s="1"/>
      <c r="L263" s="1"/>
      <c r="M263" s="1"/>
      <c r="N263" s="1"/>
      <c r="O263" s="1"/>
      <c r="P263" s="1"/>
      <c r="Q263" s="1"/>
      <c r="R263" s="1"/>
    </row>
    <row r="264" spans="2:18" ht="12.75">
      <c r="B264" t="s">
        <v>19</v>
      </c>
      <c r="C264" t="s">
        <v>20</v>
      </c>
      <c r="K264" s="1"/>
      <c r="L264" s="1"/>
      <c r="M264" s="1"/>
      <c r="N264" s="1"/>
      <c r="O264" s="1"/>
      <c r="P264" s="1"/>
      <c r="Q264" s="1"/>
      <c r="R264" s="1"/>
    </row>
    <row r="265" spans="2:18" ht="12.75">
      <c r="B265" s="21" t="s">
        <v>21</v>
      </c>
      <c r="K265" s="1"/>
      <c r="L265" s="1"/>
      <c r="M265" s="1"/>
      <c r="N265" s="1"/>
      <c r="O265" s="1"/>
      <c r="P265" s="1"/>
      <c r="Q265" s="1"/>
      <c r="R265" s="1"/>
    </row>
    <row r="266" spans="11:18" ht="12.75">
      <c r="K266" s="1"/>
      <c r="L266" s="1"/>
      <c r="M266" s="1"/>
      <c r="N266" s="1"/>
      <c r="O266" s="1"/>
      <c r="P266" s="1"/>
      <c r="Q266" s="1"/>
      <c r="R266" s="1"/>
    </row>
    <row r="267" spans="11:18" ht="12.75">
      <c r="K267" s="1"/>
      <c r="L267" s="1"/>
      <c r="M267" s="1"/>
      <c r="N267" s="1"/>
      <c r="O267" s="1"/>
      <c r="P267" s="1"/>
      <c r="Q267" s="1"/>
      <c r="R267" s="1"/>
    </row>
    <row r="268" spans="11:18" ht="12.75">
      <c r="K268" s="1"/>
      <c r="L268" s="1"/>
      <c r="M268" s="1"/>
      <c r="N268" s="1"/>
      <c r="O268" s="1"/>
      <c r="P268" s="1"/>
      <c r="Q268" s="1"/>
      <c r="R268" s="1"/>
    </row>
    <row r="269" spans="11:18" ht="12.75">
      <c r="K269" s="1"/>
      <c r="L269" s="1"/>
      <c r="M269" s="1"/>
      <c r="N269" s="1"/>
      <c r="O269" s="1"/>
      <c r="P269" s="1"/>
      <c r="Q269" s="1"/>
      <c r="R269" s="1"/>
    </row>
    <row r="270" spans="11:18" ht="12.75">
      <c r="K270" s="1"/>
      <c r="L270" s="1"/>
      <c r="M270" s="1"/>
      <c r="N270" s="1"/>
      <c r="O270" s="1"/>
      <c r="P270" s="1"/>
      <c r="Q270" s="1"/>
      <c r="R270" s="1"/>
    </row>
    <row r="271" spans="11:18" ht="12.75">
      <c r="K271" s="1"/>
      <c r="L271" s="1"/>
      <c r="M271" s="1"/>
      <c r="N271" s="1"/>
      <c r="O271" s="1"/>
      <c r="P271" s="1"/>
      <c r="Q271" s="1"/>
      <c r="R271" s="1"/>
    </row>
    <row r="272" spans="11:18" ht="12.75">
      <c r="K272" s="1"/>
      <c r="L272" s="1"/>
      <c r="M272" s="1"/>
      <c r="N272" s="1"/>
      <c r="O272" s="1"/>
      <c r="P272" s="1"/>
      <c r="Q272" s="1"/>
      <c r="R272" s="1"/>
    </row>
    <row r="273" spans="11:18" ht="12.75">
      <c r="K273" s="1"/>
      <c r="L273" s="1"/>
      <c r="M273" s="1"/>
      <c r="N273" s="1"/>
      <c r="O273" s="1"/>
      <c r="P273" s="1"/>
      <c r="Q273" s="1"/>
      <c r="R273" s="1"/>
    </row>
    <row r="274" spans="11:18" ht="12.75">
      <c r="K274" s="1"/>
      <c r="L274" s="1"/>
      <c r="M274" s="1"/>
      <c r="N274" s="1"/>
      <c r="O274" s="1"/>
      <c r="P274" s="1"/>
      <c r="Q274" s="1"/>
      <c r="R274" s="1"/>
    </row>
    <row r="275" spans="11:18" ht="12.75">
      <c r="K275" s="1"/>
      <c r="L275" s="1"/>
      <c r="M275" s="1"/>
      <c r="N275" s="1"/>
      <c r="O275" s="1"/>
      <c r="P275" s="1"/>
      <c r="Q275" s="1"/>
      <c r="R275" s="1"/>
    </row>
    <row r="276" spans="11:18" ht="12.75">
      <c r="K276" s="1"/>
      <c r="L276" s="1"/>
      <c r="M276" s="1"/>
      <c r="N276" s="1"/>
      <c r="O276" s="1"/>
      <c r="P276" s="1"/>
      <c r="Q276" s="1"/>
      <c r="R276" s="1"/>
    </row>
  </sheetData>
  <mergeCells count="142">
    <mergeCell ref="A228:J228"/>
    <mergeCell ref="F231:F232"/>
    <mergeCell ref="C231:E231"/>
    <mergeCell ref="B231:B232"/>
    <mergeCell ref="A231:A232"/>
    <mergeCell ref="J231:J232"/>
    <mergeCell ref="I231:I232"/>
    <mergeCell ref="H231:H232"/>
    <mergeCell ref="G231:G232"/>
    <mergeCell ref="A210:J210"/>
    <mergeCell ref="F213:F214"/>
    <mergeCell ref="C213:E213"/>
    <mergeCell ref="B213:B214"/>
    <mergeCell ref="A213:A214"/>
    <mergeCell ref="J213:J214"/>
    <mergeCell ref="I213:I214"/>
    <mergeCell ref="H213:H214"/>
    <mergeCell ref="G213:G214"/>
    <mergeCell ref="A178:J178"/>
    <mergeCell ref="F181:F182"/>
    <mergeCell ref="C181:E181"/>
    <mergeCell ref="B181:B182"/>
    <mergeCell ref="A181:A182"/>
    <mergeCell ref="J181:J182"/>
    <mergeCell ref="I181:I182"/>
    <mergeCell ref="H181:H182"/>
    <mergeCell ref="G181:G182"/>
    <mergeCell ref="A133:J133"/>
    <mergeCell ref="F136:F137"/>
    <mergeCell ref="C136:E136"/>
    <mergeCell ref="B136:B137"/>
    <mergeCell ref="A136:A137"/>
    <mergeCell ref="J136:J137"/>
    <mergeCell ref="I136:I137"/>
    <mergeCell ref="H136:H137"/>
    <mergeCell ref="G136:G137"/>
    <mergeCell ref="P4:P6"/>
    <mergeCell ref="Q4:Q6"/>
    <mergeCell ref="K4:K6"/>
    <mergeCell ref="L4:L6"/>
    <mergeCell ref="M4:M6"/>
    <mergeCell ref="N4:N6"/>
    <mergeCell ref="O4:O6"/>
    <mergeCell ref="C4:E4"/>
    <mergeCell ref="A1:J1"/>
    <mergeCell ref="A4:A5"/>
    <mergeCell ref="B4:B5"/>
    <mergeCell ref="F4:F5"/>
    <mergeCell ref="G4:G5"/>
    <mergeCell ref="H4:H5"/>
    <mergeCell ref="I4:I5"/>
    <mergeCell ref="J4:J5"/>
    <mergeCell ref="A19:J19"/>
    <mergeCell ref="F22:F23"/>
    <mergeCell ref="C22:E22"/>
    <mergeCell ref="B22:B23"/>
    <mergeCell ref="A22:A23"/>
    <mergeCell ref="J22:J23"/>
    <mergeCell ref="I22:I23"/>
    <mergeCell ref="H22:H23"/>
    <mergeCell ref="G22:G23"/>
    <mergeCell ref="A38:J38"/>
    <mergeCell ref="F41:F42"/>
    <mergeCell ref="C41:E41"/>
    <mergeCell ref="B41:B42"/>
    <mergeCell ref="A41:A42"/>
    <mergeCell ref="J41:J42"/>
    <mergeCell ref="I41:I42"/>
    <mergeCell ref="H41:H42"/>
    <mergeCell ref="G41:G42"/>
    <mergeCell ref="A57:J57"/>
    <mergeCell ref="F60:F61"/>
    <mergeCell ref="C60:E60"/>
    <mergeCell ref="B60:B61"/>
    <mergeCell ref="A60:A61"/>
    <mergeCell ref="J60:J61"/>
    <mergeCell ref="I60:I61"/>
    <mergeCell ref="H60:H61"/>
    <mergeCell ref="G60:G61"/>
    <mergeCell ref="A76:J76"/>
    <mergeCell ref="F79:F80"/>
    <mergeCell ref="B79:B80"/>
    <mergeCell ref="A79:A80"/>
    <mergeCell ref="C79:E79"/>
    <mergeCell ref="J79:J80"/>
    <mergeCell ref="I79:I80"/>
    <mergeCell ref="H79:H80"/>
    <mergeCell ref="G79:G80"/>
    <mergeCell ref="A95:J95"/>
    <mergeCell ref="F98:F99"/>
    <mergeCell ref="C98:E98"/>
    <mergeCell ref="B98:B99"/>
    <mergeCell ref="A98:A99"/>
    <mergeCell ref="J98:J99"/>
    <mergeCell ref="I98:I99"/>
    <mergeCell ref="H98:H99"/>
    <mergeCell ref="G98:G99"/>
    <mergeCell ref="A114:J114"/>
    <mergeCell ref="F117:F118"/>
    <mergeCell ref="C117:E117"/>
    <mergeCell ref="B117:B118"/>
    <mergeCell ref="A117:A118"/>
    <mergeCell ref="J117:J118"/>
    <mergeCell ref="I117:I118"/>
    <mergeCell ref="H117:H118"/>
    <mergeCell ref="G117:G118"/>
    <mergeCell ref="A148:J148"/>
    <mergeCell ref="F151:F152"/>
    <mergeCell ref="C151:E151"/>
    <mergeCell ref="B151:B152"/>
    <mergeCell ref="A151:A152"/>
    <mergeCell ref="J151:J152"/>
    <mergeCell ref="I151:I152"/>
    <mergeCell ref="H151:H152"/>
    <mergeCell ref="G151:G152"/>
    <mergeCell ref="A163:J163"/>
    <mergeCell ref="F166:F167"/>
    <mergeCell ref="C166:E166"/>
    <mergeCell ref="B166:B167"/>
    <mergeCell ref="A166:A167"/>
    <mergeCell ref="J166:J167"/>
    <mergeCell ref="I166:I167"/>
    <mergeCell ref="H166:H167"/>
    <mergeCell ref="G166:G167"/>
    <mergeCell ref="A193:J193"/>
    <mergeCell ref="F196:F197"/>
    <mergeCell ref="C196:E196"/>
    <mergeCell ref="B196:B197"/>
    <mergeCell ref="A196:A197"/>
    <mergeCell ref="J196:J197"/>
    <mergeCell ref="I196:I197"/>
    <mergeCell ref="H196:H197"/>
    <mergeCell ref="G196:G197"/>
    <mergeCell ref="A246:J246"/>
    <mergeCell ref="F249:F250"/>
    <mergeCell ref="C249:E249"/>
    <mergeCell ref="B249:B250"/>
    <mergeCell ref="A249:A250"/>
    <mergeCell ref="J249:J250"/>
    <mergeCell ref="I249:I250"/>
    <mergeCell ref="H249:H250"/>
    <mergeCell ref="G249:G250"/>
  </mergeCells>
  <printOptions/>
  <pageMargins left="0.4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2014-04-29T06:48:32Z</cp:lastPrinted>
  <dcterms:created xsi:type="dcterms:W3CDTF">1996-10-08T23:32:33Z</dcterms:created>
  <dcterms:modified xsi:type="dcterms:W3CDTF">2014-04-29T06:57:15Z</dcterms:modified>
  <cp:category/>
  <cp:version/>
  <cp:contentType/>
  <cp:contentStatus/>
</cp:coreProperties>
</file>