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<sst xmlns="http://schemas.openxmlformats.org/spreadsheetml/2006/main" count="176" uniqueCount="101">
  <si>
    <t>ПО СОДЕРЖАНИЮ И РЕМОНТУ ОБЩЕГО ИМУЩЕСТВА МНОГОКВАРТИРНОГО ДОМА</t>
  </si>
  <si>
    <t>Адрес: ул.Успенская, д.26</t>
  </si>
  <si>
    <t>Год ввода (постройки)  2004</t>
  </si>
  <si>
    <t>Количество этажей 17</t>
  </si>
  <si>
    <t>Количество лифтов 14 ( пассажирский, грузовой)</t>
  </si>
  <si>
    <t>Количество подъездов 7</t>
  </si>
  <si>
    <t>Количество квартир 470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</si>
  <si>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</si>
  <si>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</si>
  <si>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</si>
  <si>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</si>
  <si>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</si>
  <si>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</si>
  <si>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</si>
  <si>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</si>
  <si>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</si>
  <si>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</si>
  <si>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затраты на оплату труда младшего обслуживающего</t>
  </si>
  <si>
    <t>персонала в т.ч.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</si>
  <si>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</si>
  <si>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</si>
  <si>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</si>
  <si>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</si>
  <si>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</si>
  <si>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</si>
  <si>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 и обслуживание бункерной площадки</t>
  </si>
  <si>
    <t>уборка лифтов</t>
  </si>
  <si>
    <t>материалы ( песок, соль,хоз инвентарь, краска для дерев….)</t>
  </si>
  <si>
    <t xml:space="preserve"> 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</si>
  <si>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</si>
  <si>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</si>
  <si>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</si>
  <si>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</si>
  <si>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</si>
  <si>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</si>
  <si>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</si>
  <si>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</si>
  <si>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</si>
  <si>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</si>
  <si>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</si>
  <si>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</si>
  <si>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</si>
  <si>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</si>
  <si>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 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</si>
  <si>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</si>
  <si>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</si>
  <si>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</si>
  <si>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</si>
  <si>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</si>
  <si>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</si>
  <si>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</si>
  <si>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по обсл. конструктивных элементов здания</t>
  </si>
  <si>
    <t xml:space="preserve"> 5.1.  </t>
  </si>
  <si>
    <t>расходы по обслуживанию работников производства</t>
  </si>
  <si>
    <t>спецодежда</t>
  </si>
  <si>
    <t>обучение сотрудников</t>
  </si>
  <si>
    <t xml:space="preserve">содержание абонентской службы </t>
  </si>
  <si>
    <t>аренда</t>
  </si>
  <si>
    <t>услуги банка и почты</t>
  </si>
  <si>
    <t>налог на имущество</t>
  </si>
  <si>
    <t>Фактически с начала года</t>
  </si>
  <si>
    <t xml:space="preserve"> тыс.руб.</t>
  </si>
  <si>
    <t>Итого расходов</t>
  </si>
  <si>
    <t>Всего расходов</t>
  </si>
  <si>
    <t xml:space="preserve"> НДС </t>
  </si>
  <si>
    <t>Генеральный директор                             Алабина Г.Г.</t>
  </si>
  <si>
    <t>Экономист                                               Завьялова В.А.</t>
  </si>
  <si>
    <t>ФАКТИЧЕСКАЯ  СЕБЕСТОИМОСТЬ РАБОТ (УСЛУГ)</t>
  </si>
  <si>
    <t>ЗАО"ОРК"</t>
  </si>
  <si>
    <t>ООО "ЛИФТ"</t>
  </si>
  <si>
    <t>ООО "Подъемник-Л":</t>
  </si>
  <si>
    <t>административно-хозяйственные расходы  в том числе:</t>
  </si>
  <si>
    <r>
      <t>жилых зданий и  придомовой территории</t>
    </r>
    <r>
      <rPr>
        <sz val="10"/>
        <rFont val="Arial"/>
        <family val="0"/>
      </rPr>
      <t xml:space="preserve"> в том числе:</t>
    </r>
  </si>
  <si>
    <t>тыс.руб.</t>
  </si>
  <si>
    <r>
      <t xml:space="preserve"> </t>
    </r>
    <r>
      <rPr>
        <b/>
        <sz val="10"/>
        <rFont val="Arial"/>
        <family val="2"/>
      </rPr>
      <t>электроэнергия</t>
    </r>
    <r>
      <rPr>
        <sz val="10"/>
        <rFont val="Arial"/>
        <family val="0"/>
      </rPr>
      <t>, всего  ( стоимость Квт. 3.58руб.; 4.01руб)</t>
    </r>
  </si>
  <si>
    <t>уборка придомовой территории  ( 01.11.2013 - 31.12.2013г.)</t>
  </si>
  <si>
    <t>обслуживание системы вентиляции (470вент.каналов)</t>
  </si>
  <si>
    <t>ИП Ряснов Д.В.</t>
  </si>
  <si>
    <t>Количество проживающих 1048чел.</t>
  </si>
  <si>
    <t>ООО "ДЭЗ - сервис"    2013г.</t>
  </si>
  <si>
    <t>ООО "ЭкоСтрой"</t>
  </si>
  <si>
    <t>услуги спецтехники( уборка снега)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</si>
  <si>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</si>
  <si>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</si>
  <si>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</si>
  <si>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</si>
  <si>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</si>
  <si>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</si>
  <si>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</si>
  <si>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</si>
  <si>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 товаров, содерж. конт.и произ.пом.</t>
  </si>
  <si>
    <t>6.   Прочие прямые затраты</t>
  </si>
  <si>
    <t xml:space="preserve"> 5.   Общеэксплуатационные расходы  в т.ч.:</t>
  </si>
  <si>
    <t xml:space="preserve"> 4.   Амортизация (износ)   машин, оборудования, инвентаря</t>
  </si>
  <si>
    <t xml:space="preserve"> 8.   Внеэксплуатационные расходы</t>
  </si>
  <si>
    <t>материалы по текущему ремонту л/клеток</t>
  </si>
  <si>
    <t>затраты на  оплату по  текущему ремонту л/клеток 2п;4п</t>
  </si>
  <si>
    <t>отчисления на зарплату 30.2%   (ПФФ,ФСС,ФОМС)</t>
  </si>
  <si>
    <t>ООО "Коминтек"</t>
  </si>
  <si>
    <t>ремонт снегоуборщика</t>
  </si>
  <si>
    <t>уборка придомовой территории  ( 01.01.2013 - 31.12.2013г.)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</si>
</sst>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8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80" fontId="1" fillId="2" borderId="8" xfId="18" applyNumberFormat="1" applyFont="1" applyFill="1" applyBorder="1" applyAlignment="1">
      <alignment horizontal="left"/>
    </xf>
    <xf numFmtId="180" fontId="1" fillId="2" borderId="9" xfId="18" applyNumberFormat="1" applyFont="1" applyFill="1" applyBorder="1" applyAlignment="1">
      <alignment horizontal="left"/>
    </xf>
    <xf numFmtId="0" fontId="0" fillId="2" borderId="10" xfId="0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1"/>
  <sheetViews>
    <sheetView tabSelected="1" workbookViewId="0" topLeftCell="A1">
      <selection activeCell="J128" sqref="J128"/>
    </sheetView>
  </sheetViews>
  <sheetFormatPr defaultColWidth="9.140625" defaultRowHeight="12.75"/>
  <cols>
    <col min="1" max="1" width="4.00390625" style="0" customWidth="1"/>
    <col min="2" max="2" width="73.57421875" style="0" customWidth="1"/>
    <col min="4" max="4" width="12.00390625" style="0" customWidth="1"/>
    <col min="9" max="9" width="12.140625" style="0" customWidth="1"/>
    <col min="10" max="10" width="10.421875" style="0" customWidth="1"/>
    <col min="11" max="11" width="30.7109375" style="0" customWidth="1"/>
  </cols>
  <sheetData>
    <row r="2" spans="1:6" ht="12.75">
      <c r="A2" s="28" t="s">
        <v>67</v>
      </c>
      <c r="B2" s="28"/>
      <c r="C2" s="28"/>
      <c r="D2" s="28"/>
      <c r="E2" s="12"/>
      <c r="F2" s="12"/>
    </row>
    <row r="3" spans="1:6" ht="12.75">
      <c r="A3" s="28" t="s">
        <v>0</v>
      </c>
      <c r="B3" s="28"/>
      <c r="C3" s="28"/>
      <c r="D3" s="28"/>
      <c r="E3" s="12"/>
      <c r="F3" s="12"/>
    </row>
    <row r="4" spans="1:6" ht="15">
      <c r="A4" s="28" t="s">
        <v>79</v>
      </c>
      <c r="B4" s="28"/>
      <c r="C4" s="28"/>
      <c r="D4" s="28"/>
      <c r="E4" s="13"/>
      <c r="F4" s="13"/>
    </row>
    <row r="5" spans="1:4" ht="12.75">
      <c r="A5" s="14"/>
      <c r="B5" s="2" t="s">
        <v>1</v>
      </c>
      <c r="C5" s="1"/>
      <c r="D5" s="15"/>
    </row>
    <row r="6" spans="1:4" ht="12.75">
      <c r="A6" s="14"/>
      <c r="B6" s="3" t="s">
        <v>2</v>
      </c>
      <c r="C6" s="1"/>
      <c r="D6" s="15"/>
    </row>
    <row r="7" spans="1:4" ht="12.75">
      <c r="A7" s="14"/>
      <c r="B7" s="3" t="s">
        <v>3</v>
      </c>
      <c r="C7" s="1"/>
      <c r="D7" s="15"/>
    </row>
    <row r="8" spans="1:4" ht="12.75">
      <c r="A8" s="14"/>
      <c r="B8" s="4" t="s">
        <v>4</v>
      </c>
      <c r="C8" s="1"/>
      <c r="D8" s="15"/>
    </row>
    <row r="9" spans="1:4" ht="12.75">
      <c r="A9" s="14"/>
      <c r="B9" s="4" t="s">
        <v>5</v>
      </c>
      <c r="C9" s="1"/>
      <c r="D9" s="15"/>
    </row>
    <row r="10" spans="1:4" ht="12.75">
      <c r="A10" s="14"/>
      <c r="B10" s="4" t="s">
        <v>6</v>
      </c>
      <c r="C10" s="1"/>
      <c r="D10" s="15"/>
    </row>
    <row r="11" spans="1:4" ht="12.75">
      <c r="A11" s="16"/>
      <c r="B11" s="17" t="s">
        <v>78</v>
      </c>
      <c r="C11" s="18"/>
      <c r="D11" s="19"/>
    </row>
    <row r="12" spans="1:4" ht="56.25" customHeight="1">
      <c r="A12" s="28" t="s">
        <v>7</v>
      </c>
      <c r="B12" s="28"/>
      <c r="C12" s="6" t="s">
        <v>8</v>
      </c>
      <c r="D12" s="20" t="s">
        <v>60</v>
      </c>
    </row>
    <row r="13" spans="1:4" ht="12.75">
      <c r="A13" s="7"/>
      <c r="B13" s="7"/>
      <c r="C13" s="7"/>
      <c r="D13" s="21"/>
    </row>
    <row r="14" spans="1:4" ht="12.75">
      <c r="A14" s="7"/>
      <c r="B14" s="7"/>
      <c r="C14" s="7"/>
      <c r="D14" s="7"/>
    </row>
    <row r="15" spans="1:4" ht="12.75">
      <c r="A15" s="6" t="s">
        <v>9</v>
      </c>
      <c r="B15" s="6"/>
      <c r="C15" s="7"/>
      <c r="D15" s="7"/>
    </row>
    <row r="16" spans="1:4" ht="12.75">
      <c r="A16" s="7"/>
      <c r="B16" s="7"/>
      <c r="C16" s="7"/>
      <c r="D16" s="7"/>
    </row>
    <row r="17" spans="1:4" ht="12.75">
      <c r="A17" s="7" t="s">
        <v>10</v>
      </c>
      <c r="B17" s="7"/>
      <c r="C17" s="5" t="s">
        <v>11</v>
      </c>
      <c r="D17" s="5">
        <v>26443.25</v>
      </c>
    </row>
    <row r="18" spans="1:4" ht="12.75">
      <c r="A18" s="7" t="s">
        <v>12</v>
      </c>
      <c r="B18" s="7"/>
      <c r="C18" s="5" t="s">
        <v>11</v>
      </c>
      <c r="D18" s="8">
        <v>25183.5</v>
      </c>
    </row>
    <row r="19" spans="1:4" ht="12.75">
      <c r="A19" s="7" t="s">
        <v>13</v>
      </c>
      <c r="B19" s="7"/>
      <c r="C19" s="5" t="s">
        <v>11</v>
      </c>
      <c r="D19" s="8">
        <v>61.7</v>
      </c>
    </row>
    <row r="20" spans="1:4" ht="12.75">
      <c r="A20" s="6" t="s">
        <v>14</v>
      </c>
      <c r="B20" s="6"/>
      <c r="C20" s="9"/>
      <c r="D20" s="7"/>
    </row>
    <row r="21" spans="1:4" ht="12.75">
      <c r="A21" s="6" t="s">
        <v>15</v>
      </c>
      <c r="B21" s="6"/>
      <c r="C21" s="9"/>
      <c r="D21" s="7"/>
    </row>
    <row r="22" spans="1:4" ht="12.75">
      <c r="A22" s="6" t="s">
        <v>16</v>
      </c>
      <c r="B22" s="6"/>
      <c r="C22" s="5" t="s">
        <v>61</v>
      </c>
      <c r="D22" s="10">
        <f>D25+D35+D36+D37</f>
        <v>1631.668</v>
      </c>
    </row>
    <row r="23" spans="1:4" ht="12.75">
      <c r="A23" s="6" t="s">
        <v>72</v>
      </c>
      <c r="B23" s="7"/>
      <c r="C23" s="9"/>
      <c r="D23" s="7"/>
    </row>
    <row r="24" spans="1:4" ht="12.75">
      <c r="A24" s="29"/>
      <c r="B24" s="29" t="s">
        <v>17</v>
      </c>
      <c r="C24" s="30"/>
      <c r="D24" s="29"/>
    </row>
    <row r="25" spans="1:4" ht="12.75">
      <c r="A25" s="29"/>
      <c r="B25" s="29" t="s">
        <v>18</v>
      </c>
      <c r="C25" s="30" t="s">
        <v>61</v>
      </c>
      <c r="D25" s="30">
        <f>D27+D31+D32+D33+D34</f>
        <v>1234</v>
      </c>
    </row>
    <row r="26" spans="1:4" ht="12.75">
      <c r="A26" s="29"/>
      <c r="B26" s="29" t="s">
        <v>19</v>
      </c>
      <c r="C26" s="31" t="s">
        <v>11</v>
      </c>
      <c r="D26" s="11">
        <v>18534.6</v>
      </c>
    </row>
    <row r="27" spans="1:4" ht="12.75">
      <c r="A27" s="29"/>
      <c r="B27" s="29" t="s">
        <v>100</v>
      </c>
      <c r="C27" s="30" t="s">
        <v>61</v>
      </c>
      <c r="D27" s="32">
        <v>310</v>
      </c>
    </row>
    <row r="28" spans="1:4" ht="12.75">
      <c r="A28" s="29"/>
      <c r="B28" s="29" t="s">
        <v>20</v>
      </c>
      <c r="C28" s="31" t="s">
        <v>11</v>
      </c>
      <c r="D28" s="11">
        <v>5051.8</v>
      </c>
    </row>
    <row r="29" spans="1:4" ht="12.75">
      <c r="A29" s="29"/>
      <c r="B29" s="29" t="s">
        <v>21</v>
      </c>
      <c r="C29" s="30" t="s">
        <v>61</v>
      </c>
      <c r="D29" s="11">
        <v>6.4</v>
      </c>
    </row>
    <row r="30" spans="1:4" ht="12.75">
      <c r="A30" s="29"/>
      <c r="B30" s="29" t="s">
        <v>22</v>
      </c>
      <c r="C30" s="31" t="s">
        <v>11</v>
      </c>
      <c r="D30" s="11">
        <v>5166.3</v>
      </c>
    </row>
    <row r="31" spans="1:4" ht="12.75">
      <c r="A31" s="29"/>
      <c r="B31" s="29" t="s">
        <v>23</v>
      </c>
      <c r="C31" s="30" t="s">
        <v>61</v>
      </c>
      <c r="D31" s="11">
        <v>459.1</v>
      </c>
    </row>
    <row r="32" spans="1:4" ht="12.75">
      <c r="A32" s="29"/>
      <c r="B32" s="29" t="s">
        <v>24</v>
      </c>
      <c r="C32" s="30" t="s">
        <v>61</v>
      </c>
      <c r="D32" s="32">
        <v>322.2</v>
      </c>
    </row>
    <row r="33" spans="1:4" ht="12.75">
      <c r="A33" s="29"/>
      <c r="B33" s="29" t="s">
        <v>25</v>
      </c>
      <c r="C33" s="30" t="s">
        <v>61</v>
      </c>
      <c r="D33" s="11">
        <v>69.9</v>
      </c>
    </row>
    <row r="34" spans="1:4" ht="12.75">
      <c r="A34" s="29"/>
      <c r="B34" s="29" t="s">
        <v>26</v>
      </c>
      <c r="C34" s="30" t="s">
        <v>61</v>
      </c>
      <c r="D34" s="11">
        <v>72.8</v>
      </c>
    </row>
    <row r="35" spans="1:4" ht="12.75">
      <c r="A35" s="29"/>
      <c r="B35" s="29" t="s">
        <v>97</v>
      </c>
      <c r="C35" s="30" t="s">
        <v>61</v>
      </c>
      <c r="D35" s="22">
        <f>D25*30.2/100</f>
        <v>372.66799999999995</v>
      </c>
    </row>
    <row r="36" spans="1:4" ht="12.75">
      <c r="A36" s="29"/>
      <c r="B36" s="29" t="s">
        <v>27</v>
      </c>
      <c r="C36" s="30" t="s">
        <v>61</v>
      </c>
      <c r="D36" s="32">
        <v>25</v>
      </c>
    </row>
    <row r="37" spans="1:4" ht="12.75">
      <c r="A37" s="29"/>
      <c r="B37" s="29"/>
      <c r="C37" s="30"/>
      <c r="D37" s="11"/>
    </row>
    <row r="38" spans="1:4" ht="12.75">
      <c r="A38" s="33" t="s">
        <v>28</v>
      </c>
      <c r="B38" s="33"/>
      <c r="C38" s="30" t="s">
        <v>61</v>
      </c>
      <c r="D38" s="30">
        <f>D41+D47</f>
        <v>3507.6</v>
      </c>
    </row>
    <row r="39" spans="1:4" ht="12.75">
      <c r="A39" s="29"/>
      <c r="B39" s="29" t="s">
        <v>29</v>
      </c>
      <c r="C39" s="30"/>
      <c r="D39" s="11"/>
    </row>
    <row r="40" spans="1:4" ht="12.75">
      <c r="A40" s="29"/>
      <c r="B40" s="29" t="s">
        <v>74</v>
      </c>
      <c r="C40" s="30" t="s">
        <v>30</v>
      </c>
      <c r="D40" s="30">
        <f>D43+D45</f>
        <v>140153</v>
      </c>
    </row>
    <row r="41" spans="1:4" ht="12.75">
      <c r="A41" s="29"/>
      <c r="B41" s="29"/>
      <c r="C41" s="30" t="s">
        <v>61</v>
      </c>
      <c r="D41" s="30">
        <f>D44+D46</f>
        <v>455.09999999999997</v>
      </c>
    </row>
    <row r="42" spans="1:4" ht="12.75">
      <c r="A42" s="29"/>
      <c r="B42" s="34" t="s">
        <v>31</v>
      </c>
      <c r="C42" s="31"/>
      <c r="D42" s="11"/>
    </row>
    <row r="43" spans="1:4" ht="12.75">
      <c r="A43" s="29"/>
      <c r="B43" s="34" t="s">
        <v>32</v>
      </c>
      <c r="C43" s="31" t="s">
        <v>30</v>
      </c>
      <c r="D43" s="35">
        <v>36503</v>
      </c>
    </row>
    <row r="44" spans="1:4" ht="12.75">
      <c r="A44" s="29"/>
      <c r="B44" s="34"/>
      <c r="C44" s="31" t="s">
        <v>61</v>
      </c>
      <c r="D44" s="36">
        <v>121.7</v>
      </c>
    </row>
    <row r="45" spans="1:4" ht="12.75">
      <c r="A45" s="29"/>
      <c r="B45" s="34" t="s">
        <v>33</v>
      </c>
      <c r="C45" s="31" t="s">
        <v>30</v>
      </c>
      <c r="D45" s="35">
        <v>103650</v>
      </c>
    </row>
    <row r="46" spans="1:4" ht="12.75">
      <c r="A46" s="29"/>
      <c r="B46" s="29"/>
      <c r="C46" s="31" t="s">
        <v>61</v>
      </c>
      <c r="D46" s="35">
        <v>333.4</v>
      </c>
    </row>
    <row r="47" spans="1:4" ht="12.75">
      <c r="A47" s="29"/>
      <c r="B47" s="33" t="s">
        <v>34</v>
      </c>
      <c r="C47" s="30" t="s">
        <v>61</v>
      </c>
      <c r="D47" s="37">
        <f>D54+D56+D58+D60+D62+D64+D66+D68+D70+D50+D52</f>
        <v>3052.5</v>
      </c>
    </row>
    <row r="48" spans="1:4" ht="12.75">
      <c r="A48" s="29"/>
      <c r="B48" s="29" t="s">
        <v>31</v>
      </c>
      <c r="C48" s="31"/>
      <c r="D48" s="11"/>
    </row>
    <row r="49" spans="1:4" ht="12.75">
      <c r="A49" s="29"/>
      <c r="B49" s="29" t="s">
        <v>80</v>
      </c>
      <c r="C49" s="31"/>
      <c r="D49" s="11"/>
    </row>
    <row r="50" spans="1:4" ht="12.75">
      <c r="A50" s="29"/>
      <c r="B50" s="29" t="s">
        <v>81</v>
      </c>
      <c r="C50" s="31" t="s">
        <v>61</v>
      </c>
      <c r="D50" s="11">
        <v>49.3</v>
      </c>
    </row>
    <row r="51" spans="1:4" ht="12.75">
      <c r="A51" s="29"/>
      <c r="B51" s="38" t="s">
        <v>77</v>
      </c>
      <c r="C51" s="31"/>
      <c r="D51" s="11"/>
    </row>
    <row r="52" spans="1:4" ht="12.75">
      <c r="A52" s="29"/>
      <c r="B52" s="29" t="s">
        <v>75</v>
      </c>
      <c r="C52" s="31" t="s">
        <v>61</v>
      </c>
      <c r="D52" s="11">
        <v>84.2</v>
      </c>
    </row>
    <row r="53" spans="1:4" ht="12.75">
      <c r="A53" s="29"/>
      <c r="B53" s="29" t="s">
        <v>68</v>
      </c>
      <c r="C53" s="31"/>
      <c r="D53" s="11"/>
    </row>
    <row r="54" spans="1:4" ht="12.75">
      <c r="A54" s="29"/>
      <c r="B54" s="29" t="s">
        <v>76</v>
      </c>
      <c r="C54" s="31" t="s">
        <v>61</v>
      </c>
      <c r="D54" s="32">
        <v>25.2</v>
      </c>
    </row>
    <row r="55" spans="1:4" ht="12.75">
      <c r="A55" s="29"/>
      <c r="B55" s="29" t="s">
        <v>35</v>
      </c>
      <c r="C55" s="31"/>
      <c r="D55" s="11"/>
    </row>
    <row r="56" spans="1:4" ht="12.75">
      <c r="A56" s="29"/>
      <c r="B56" s="29" t="s">
        <v>36</v>
      </c>
      <c r="C56" s="31" t="s">
        <v>61</v>
      </c>
      <c r="D56" s="11">
        <v>898.4</v>
      </c>
    </row>
    <row r="57" spans="1:4" ht="12.75">
      <c r="A57" s="29"/>
      <c r="B57" s="29" t="s">
        <v>37</v>
      </c>
      <c r="C57" s="31"/>
      <c r="D57" s="11"/>
    </row>
    <row r="58" spans="1:4" ht="12.75">
      <c r="A58" s="29"/>
      <c r="B58" s="29" t="s">
        <v>38</v>
      </c>
      <c r="C58" s="31" t="s">
        <v>61</v>
      </c>
      <c r="D58" s="11">
        <v>27.5</v>
      </c>
    </row>
    <row r="59" spans="1:4" ht="12.75">
      <c r="A59" s="29"/>
      <c r="B59" s="29" t="s">
        <v>69</v>
      </c>
      <c r="C59" s="31"/>
      <c r="D59" s="11"/>
    </row>
    <row r="60" spans="1:4" ht="12.75">
      <c r="A60" s="29"/>
      <c r="B60" s="29" t="s">
        <v>39</v>
      </c>
      <c r="C60" s="31" t="s">
        <v>61</v>
      </c>
      <c r="D60" s="11">
        <v>1041.8</v>
      </c>
    </row>
    <row r="61" spans="1:4" ht="12.75">
      <c r="A61" s="29"/>
      <c r="B61" s="29" t="s">
        <v>70</v>
      </c>
      <c r="C61" s="31"/>
      <c r="D61" s="11"/>
    </row>
    <row r="62" spans="1:4" ht="12.75">
      <c r="A62" s="29"/>
      <c r="B62" s="29" t="s">
        <v>40</v>
      </c>
      <c r="C62" s="31" t="s">
        <v>61</v>
      </c>
      <c r="D62" s="32">
        <v>825.1</v>
      </c>
    </row>
    <row r="63" spans="1:13" ht="12.75">
      <c r="A63" s="29"/>
      <c r="B63" s="29" t="s">
        <v>41</v>
      </c>
      <c r="C63" s="31"/>
      <c r="D63" s="11"/>
      <c r="J63" s="4"/>
      <c r="K63" s="25"/>
      <c r="L63" s="50"/>
      <c r="M63" s="4"/>
    </row>
    <row r="64" spans="1:13" ht="12.75">
      <c r="A64" s="29"/>
      <c r="B64" s="29" t="s">
        <v>42</v>
      </c>
      <c r="C64" s="31" t="s">
        <v>61</v>
      </c>
      <c r="D64" s="11">
        <v>97.7</v>
      </c>
      <c r="J64" s="4"/>
      <c r="K64" s="25"/>
      <c r="L64" s="50"/>
      <c r="M64" s="4"/>
    </row>
    <row r="65" spans="1:13" ht="12.75">
      <c r="A65" s="29"/>
      <c r="B65" s="29" t="s">
        <v>98</v>
      </c>
      <c r="C65" s="31"/>
      <c r="D65" s="11"/>
      <c r="J65" s="4"/>
      <c r="K65" s="25"/>
      <c r="L65" s="50"/>
      <c r="M65" s="4"/>
    </row>
    <row r="66" spans="1:13" ht="12.75">
      <c r="A66" s="29"/>
      <c r="B66" s="39" t="s">
        <v>99</v>
      </c>
      <c r="C66" s="31" t="s">
        <v>61</v>
      </c>
      <c r="D66" s="11">
        <v>3.3</v>
      </c>
      <c r="J66" s="4"/>
      <c r="K66" s="25"/>
      <c r="L66" s="50"/>
      <c r="M66" s="4"/>
    </row>
    <row r="67" spans="1:13" ht="12.75">
      <c r="A67" s="29"/>
      <c r="B67" s="29"/>
      <c r="C67" s="31"/>
      <c r="D67" s="11"/>
      <c r="J67" s="4"/>
      <c r="K67" s="25"/>
      <c r="L67" s="50"/>
      <c r="M67" s="4"/>
    </row>
    <row r="68" spans="1:13" ht="12.75">
      <c r="A68" s="29"/>
      <c r="B68" s="29"/>
      <c r="C68" s="31" t="s">
        <v>61</v>
      </c>
      <c r="D68" s="11"/>
      <c r="J68" s="4"/>
      <c r="K68" s="25"/>
      <c r="L68" s="50"/>
      <c r="M68" s="4"/>
    </row>
    <row r="69" spans="1:13" ht="12.75" customHeight="1">
      <c r="A69" s="29"/>
      <c r="B69" s="29"/>
      <c r="C69" s="31"/>
      <c r="D69" s="11"/>
      <c r="J69" s="4"/>
      <c r="K69" s="25"/>
      <c r="L69" s="50"/>
      <c r="M69" s="4"/>
    </row>
    <row r="70" spans="1:13" ht="12.75" customHeight="1">
      <c r="A70" s="29"/>
      <c r="B70" s="29"/>
      <c r="C70" s="31" t="s">
        <v>73</v>
      </c>
      <c r="D70" s="11"/>
      <c r="J70" s="4"/>
      <c r="K70" s="25"/>
      <c r="L70" s="50"/>
      <c r="M70" s="4"/>
    </row>
    <row r="71" spans="1:13" ht="12.75">
      <c r="A71" s="33" t="s">
        <v>43</v>
      </c>
      <c r="B71" s="33"/>
      <c r="C71" s="30" t="s">
        <v>61</v>
      </c>
      <c r="D71" s="40">
        <f>D73+D79+D81+D84+D85+D83</f>
        <v>1866.3268000000003</v>
      </c>
      <c r="J71" s="4"/>
      <c r="K71" s="25"/>
      <c r="L71" s="50"/>
      <c r="M71" s="4"/>
    </row>
    <row r="72" spans="1:13" ht="12.75" customHeight="1">
      <c r="A72" s="29"/>
      <c r="B72" s="29" t="s">
        <v>44</v>
      </c>
      <c r="C72" s="31"/>
      <c r="D72" s="11"/>
      <c r="J72" s="4"/>
      <c r="K72" s="25"/>
      <c r="L72" s="50"/>
      <c r="M72" s="4"/>
    </row>
    <row r="73" spans="1:13" ht="12.75" customHeight="1">
      <c r="A73" s="29"/>
      <c r="B73" s="29" t="s">
        <v>45</v>
      </c>
      <c r="C73" s="31" t="s">
        <v>61</v>
      </c>
      <c r="D73" s="22">
        <f>D75+D78+D80+D76+D77+D82</f>
        <v>1353.4</v>
      </c>
      <c r="J73" s="4"/>
      <c r="K73" s="25"/>
      <c r="L73" s="50"/>
      <c r="M73" s="4"/>
    </row>
    <row r="74" spans="1:13" ht="12.75" customHeight="1">
      <c r="A74" s="29"/>
      <c r="B74" s="29" t="s">
        <v>31</v>
      </c>
      <c r="C74" s="31"/>
      <c r="D74" s="11"/>
      <c r="J74" s="4"/>
      <c r="K74" s="25"/>
      <c r="L74" s="50"/>
      <c r="M74" s="4"/>
    </row>
    <row r="75" spans="1:13" ht="12.75" customHeight="1">
      <c r="A75" s="29"/>
      <c r="B75" s="34" t="s">
        <v>46</v>
      </c>
      <c r="C75" s="31" t="s">
        <v>61</v>
      </c>
      <c r="D75" s="36">
        <v>275.6</v>
      </c>
      <c r="J75" s="4"/>
      <c r="K75" s="25"/>
      <c r="L75" s="50"/>
      <c r="M75" s="4"/>
    </row>
    <row r="76" spans="1:13" ht="12.75">
      <c r="A76" s="29"/>
      <c r="B76" s="34" t="s">
        <v>47</v>
      </c>
      <c r="C76" s="31" t="s">
        <v>61</v>
      </c>
      <c r="D76" s="41">
        <v>236.4</v>
      </c>
      <c r="J76" s="4"/>
      <c r="K76" s="25"/>
      <c r="L76" s="50"/>
      <c r="M76" s="4"/>
    </row>
    <row r="77" spans="1:13" ht="12.75">
      <c r="A77" s="29"/>
      <c r="B77" s="34" t="s">
        <v>48</v>
      </c>
      <c r="C77" s="31" t="s">
        <v>61</v>
      </c>
      <c r="D77" s="35">
        <v>68.9</v>
      </c>
      <c r="J77" s="4"/>
      <c r="K77" s="25"/>
      <c r="L77" s="50"/>
      <c r="M77" s="4"/>
    </row>
    <row r="78" spans="1:13" ht="12.75">
      <c r="A78" s="29"/>
      <c r="B78" s="34" t="s">
        <v>49</v>
      </c>
      <c r="C78" s="31" t="s">
        <v>61</v>
      </c>
      <c r="D78" s="35">
        <v>490.2</v>
      </c>
      <c r="J78" s="4"/>
      <c r="K78" s="25"/>
      <c r="L78" s="50"/>
      <c r="M78" s="4"/>
    </row>
    <row r="79" spans="1:13" ht="12.75">
      <c r="A79" s="29"/>
      <c r="B79" s="29" t="s">
        <v>50</v>
      </c>
      <c r="C79" s="31" t="s">
        <v>61</v>
      </c>
      <c r="D79" s="11">
        <v>53.2</v>
      </c>
      <c r="J79" s="4"/>
      <c r="K79" s="25"/>
      <c r="L79" s="24"/>
      <c r="M79" s="4"/>
    </row>
    <row r="80" spans="1:12" ht="12.75">
      <c r="A80" s="29"/>
      <c r="B80" s="34" t="s">
        <v>51</v>
      </c>
      <c r="C80" s="31" t="s">
        <v>61</v>
      </c>
      <c r="D80" s="32">
        <v>161.8</v>
      </c>
      <c r="K80" s="25"/>
      <c r="L80" s="24"/>
    </row>
    <row r="81" spans="1:12" ht="12.75">
      <c r="A81" s="29"/>
      <c r="B81" s="29" t="s">
        <v>50</v>
      </c>
      <c r="C81" s="31" t="s">
        <v>61</v>
      </c>
      <c r="D81" s="22">
        <v>13.5</v>
      </c>
      <c r="K81" s="25"/>
      <c r="L81" s="24"/>
    </row>
    <row r="82" spans="1:12" ht="12.75">
      <c r="A82" s="29"/>
      <c r="B82" s="34" t="s">
        <v>96</v>
      </c>
      <c r="C82" s="31" t="s">
        <v>61</v>
      </c>
      <c r="D82" s="22">
        <v>120.5</v>
      </c>
      <c r="K82" s="25"/>
      <c r="L82" s="24"/>
    </row>
    <row r="83" spans="1:12" ht="12.75">
      <c r="A83" s="29"/>
      <c r="B83" s="29" t="s">
        <v>95</v>
      </c>
      <c r="C83" s="31" t="s">
        <v>61</v>
      </c>
      <c r="D83" s="22">
        <v>37.5</v>
      </c>
      <c r="K83" s="25"/>
      <c r="L83" s="24"/>
    </row>
    <row r="84" spans="1:12" ht="12.75">
      <c r="A84" s="29"/>
      <c r="B84" s="29" t="s">
        <v>97</v>
      </c>
      <c r="C84" s="31" t="s">
        <v>61</v>
      </c>
      <c r="D84" s="22">
        <f>D73*30.2/100</f>
        <v>408.7268</v>
      </c>
      <c r="K84" s="25"/>
      <c r="L84" s="24"/>
    </row>
    <row r="85" spans="1:12" ht="12.75">
      <c r="A85" s="29"/>
      <c r="B85" s="29"/>
      <c r="C85" s="31"/>
      <c r="D85" s="31"/>
      <c r="K85" s="25"/>
      <c r="L85" s="24"/>
    </row>
    <row r="86" spans="1:12" ht="12.75">
      <c r="A86" s="33" t="s">
        <v>93</v>
      </c>
      <c r="B86" s="33"/>
      <c r="C86" s="30" t="s">
        <v>61</v>
      </c>
      <c r="D86" s="37">
        <v>13.2</v>
      </c>
      <c r="K86" s="25"/>
      <c r="L86" s="24"/>
    </row>
    <row r="87" spans="1:12" ht="12.75">
      <c r="A87" s="33"/>
      <c r="B87" s="33"/>
      <c r="C87" s="31"/>
      <c r="D87" s="30"/>
      <c r="K87" s="25"/>
      <c r="L87" s="24"/>
    </row>
    <row r="88" spans="1:12" ht="12.75">
      <c r="A88" s="33" t="s">
        <v>92</v>
      </c>
      <c r="B88" s="33"/>
      <c r="C88" s="30" t="s">
        <v>61</v>
      </c>
      <c r="D88" s="40">
        <f>D89+D90+D91+D96</f>
        <v>704.9005999999999</v>
      </c>
      <c r="K88" s="25"/>
      <c r="L88" s="24"/>
    </row>
    <row r="89" spans="1:12" ht="12.75">
      <c r="A89" s="29" t="s">
        <v>52</v>
      </c>
      <c r="B89" s="29" t="s">
        <v>87</v>
      </c>
      <c r="C89" s="31" t="s">
        <v>61</v>
      </c>
      <c r="D89" s="22">
        <v>505.3</v>
      </c>
      <c r="K89" s="25"/>
      <c r="L89" s="24"/>
    </row>
    <row r="90" spans="1:12" ht="12.75">
      <c r="A90" s="29"/>
      <c r="B90" s="29" t="s">
        <v>97</v>
      </c>
      <c r="C90" s="31" t="s">
        <v>61</v>
      </c>
      <c r="D90" s="22">
        <f>D89*30.2/100</f>
        <v>152.6006</v>
      </c>
      <c r="K90" s="25"/>
      <c r="L90" s="26"/>
    </row>
    <row r="91" spans="1:4" ht="12.75">
      <c r="A91" s="29"/>
      <c r="B91" s="29" t="s">
        <v>71</v>
      </c>
      <c r="C91" s="31" t="s">
        <v>61</v>
      </c>
      <c r="D91" s="22">
        <v>32.2</v>
      </c>
    </row>
    <row r="92" spans="1:12" ht="12.75">
      <c r="A92" s="29"/>
      <c r="B92" s="34" t="s">
        <v>88</v>
      </c>
      <c r="C92" s="30"/>
      <c r="D92" s="11"/>
      <c r="K92" s="25"/>
      <c r="L92" s="24"/>
    </row>
    <row r="93" spans="1:4" ht="12.75">
      <c r="A93" s="29"/>
      <c r="B93" s="34" t="s">
        <v>89</v>
      </c>
      <c r="C93" s="31"/>
      <c r="D93" s="11"/>
    </row>
    <row r="94" spans="1:12" ht="12.75">
      <c r="A94" s="29"/>
      <c r="B94" s="34" t="s">
        <v>90</v>
      </c>
      <c r="C94" s="31"/>
      <c r="D94" s="11"/>
      <c r="K94" s="25"/>
      <c r="L94" s="24"/>
    </row>
    <row r="95" spans="1:11" ht="12.75">
      <c r="A95" s="29"/>
      <c r="B95" s="34"/>
      <c r="C95" s="31"/>
      <c r="D95" s="11"/>
      <c r="K95" s="23"/>
    </row>
    <row r="96" spans="1:11" ht="12.75">
      <c r="A96" s="29">
        <v>5.2</v>
      </c>
      <c r="B96" s="29" t="s">
        <v>53</v>
      </c>
      <c r="C96" s="31" t="s">
        <v>61</v>
      </c>
      <c r="D96" s="22">
        <f>D98+D99</f>
        <v>14.799999999999999</v>
      </c>
      <c r="K96" s="23"/>
    </row>
    <row r="97" spans="1:11" ht="12.75">
      <c r="A97" s="29"/>
      <c r="B97" s="29" t="s">
        <v>31</v>
      </c>
      <c r="C97" s="31"/>
      <c r="D97" s="11"/>
      <c r="K97" s="23"/>
    </row>
    <row r="98" spans="1:11" ht="12.75">
      <c r="A98" s="29"/>
      <c r="B98" s="34" t="s">
        <v>54</v>
      </c>
      <c r="C98" s="31" t="s">
        <v>61</v>
      </c>
      <c r="D98" s="35">
        <v>11.7</v>
      </c>
      <c r="K98" s="23"/>
    </row>
    <row r="99" spans="1:11" ht="12.75">
      <c r="A99" s="29"/>
      <c r="B99" s="34" t="s">
        <v>55</v>
      </c>
      <c r="C99" s="31" t="s">
        <v>61</v>
      </c>
      <c r="D99" s="35">
        <v>3.1</v>
      </c>
      <c r="K99" s="23"/>
    </row>
    <row r="100" spans="1:11" ht="12.75">
      <c r="A100" s="42" t="s">
        <v>91</v>
      </c>
      <c r="B100" s="43"/>
      <c r="C100" s="30" t="s">
        <v>61</v>
      </c>
      <c r="D100" s="37">
        <f>D102+D103+D104</f>
        <v>333.20000000000005</v>
      </c>
      <c r="K100" s="23"/>
    </row>
    <row r="101" spans="1:11" ht="12.75">
      <c r="A101" s="29"/>
      <c r="B101" s="44" t="s">
        <v>31</v>
      </c>
      <c r="C101" s="31"/>
      <c r="D101" s="11"/>
      <c r="K101" s="23"/>
    </row>
    <row r="102" spans="1:11" ht="12.75">
      <c r="A102" s="29"/>
      <c r="B102" s="34" t="s">
        <v>56</v>
      </c>
      <c r="C102" s="31" t="s">
        <v>61</v>
      </c>
      <c r="D102" s="35">
        <v>258.3</v>
      </c>
      <c r="K102" s="23"/>
    </row>
    <row r="103" spans="1:11" ht="12.75">
      <c r="A103" s="29"/>
      <c r="B103" s="34" t="s">
        <v>57</v>
      </c>
      <c r="C103" s="31" t="s">
        <v>61</v>
      </c>
      <c r="D103" s="35">
        <v>16.8</v>
      </c>
      <c r="K103" s="23"/>
    </row>
    <row r="104" spans="1:11" ht="12.75">
      <c r="A104" s="29"/>
      <c r="B104" s="34" t="s">
        <v>58</v>
      </c>
      <c r="C104" s="31" t="s">
        <v>61</v>
      </c>
      <c r="D104" s="35">
        <v>58.1</v>
      </c>
      <c r="K104" s="23"/>
    </row>
    <row r="105" spans="1:11" ht="12.75">
      <c r="A105" s="29"/>
      <c r="B105" s="34"/>
      <c r="C105" s="31"/>
      <c r="D105" s="35"/>
      <c r="K105" s="23"/>
    </row>
    <row r="106" spans="1:4" ht="12.75">
      <c r="A106" s="45" t="s">
        <v>82</v>
      </c>
      <c r="B106" s="46" t="s">
        <v>83</v>
      </c>
      <c r="C106" s="30" t="s">
        <v>73</v>
      </c>
      <c r="D106" s="47">
        <f>D108+D109+D110+D111</f>
        <v>1151.0296</v>
      </c>
    </row>
    <row r="107" spans="1:4" ht="12.75">
      <c r="A107" s="29"/>
      <c r="B107" s="34" t="s">
        <v>31</v>
      </c>
      <c r="C107" s="31"/>
      <c r="D107" s="35"/>
    </row>
    <row r="108" spans="1:4" ht="12.75">
      <c r="A108" s="29"/>
      <c r="B108" s="34" t="s">
        <v>84</v>
      </c>
      <c r="C108" s="31" t="s">
        <v>73</v>
      </c>
      <c r="D108" s="35">
        <v>794.8</v>
      </c>
    </row>
    <row r="109" spans="1:4" ht="12.75">
      <c r="A109" s="29"/>
      <c r="B109" s="34" t="s">
        <v>97</v>
      </c>
      <c r="C109" s="31" t="s">
        <v>73</v>
      </c>
      <c r="D109" s="41">
        <f>D108*30.2/100</f>
        <v>240.0296</v>
      </c>
    </row>
    <row r="110" spans="1:4" ht="12.75">
      <c r="A110" s="29"/>
      <c r="B110" s="34" t="s">
        <v>85</v>
      </c>
      <c r="C110" s="31" t="s">
        <v>73</v>
      </c>
      <c r="D110" s="35">
        <v>108.7</v>
      </c>
    </row>
    <row r="111" spans="1:4" ht="12.75">
      <c r="A111" s="29"/>
      <c r="B111" s="34" t="s">
        <v>86</v>
      </c>
      <c r="C111" s="31" t="s">
        <v>73</v>
      </c>
      <c r="D111" s="35">
        <v>7.5</v>
      </c>
    </row>
    <row r="112" spans="1:4" ht="12.75">
      <c r="A112" s="29"/>
      <c r="B112" s="29"/>
      <c r="C112" s="30"/>
      <c r="D112" s="35"/>
    </row>
    <row r="113" spans="1:4" ht="12.75">
      <c r="A113" s="33" t="s">
        <v>94</v>
      </c>
      <c r="B113" s="33"/>
      <c r="C113" s="30" t="s">
        <v>61</v>
      </c>
      <c r="D113" s="30">
        <f>D115</f>
        <v>0.3</v>
      </c>
    </row>
    <row r="114" spans="1:4" ht="12.75">
      <c r="A114" s="29"/>
      <c r="B114" s="29" t="s">
        <v>31</v>
      </c>
      <c r="C114" s="30"/>
      <c r="D114" s="11"/>
    </row>
    <row r="115" spans="1:4" ht="12.75">
      <c r="A115" s="29"/>
      <c r="B115" s="34" t="s">
        <v>59</v>
      </c>
      <c r="C115" s="31" t="s">
        <v>61</v>
      </c>
      <c r="D115" s="35">
        <v>0.3</v>
      </c>
    </row>
    <row r="116" spans="1:4" ht="12.75">
      <c r="A116" s="29"/>
      <c r="B116" s="29"/>
      <c r="C116" s="31"/>
      <c r="D116" s="11"/>
    </row>
    <row r="117" spans="1:4" ht="12.75">
      <c r="A117" s="33" t="s">
        <v>62</v>
      </c>
      <c r="B117" s="33"/>
      <c r="C117" s="30" t="s">
        <v>61</v>
      </c>
      <c r="D117" s="40">
        <f>D22+D38+D71+D86+D88+D100+D113+D106</f>
        <v>9208.225</v>
      </c>
    </row>
    <row r="118" spans="1:10" ht="12.75">
      <c r="A118" s="48" t="s">
        <v>64</v>
      </c>
      <c r="B118" s="49"/>
      <c r="C118" s="30" t="s">
        <v>61</v>
      </c>
      <c r="D118" s="30">
        <v>1684.96</v>
      </c>
      <c r="J118" s="4"/>
    </row>
    <row r="119" spans="1:10" ht="12.75">
      <c r="A119" s="48" t="s">
        <v>63</v>
      </c>
      <c r="B119" s="49"/>
      <c r="C119" s="30" t="s">
        <v>61</v>
      </c>
      <c r="D119" s="40">
        <f>D117+D118</f>
        <v>10893.185000000001</v>
      </c>
      <c r="J119" s="1"/>
    </row>
    <row r="120" spans="1:10" ht="12.75">
      <c r="A120" s="29"/>
      <c r="B120" s="29"/>
      <c r="C120" s="31"/>
      <c r="D120" s="11"/>
      <c r="J120" s="1"/>
    </row>
    <row r="121" spans="1:4" ht="12.75">
      <c r="A121" s="29"/>
      <c r="B121" s="29"/>
      <c r="C121" s="30"/>
      <c r="D121" s="29"/>
    </row>
    <row r="122" spans="1:4" ht="12.75">
      <c r="A122" s="38"/>
      <c r="B122" s="38"/>
      <c r="C122" s="38"/>
      <c r="D122" s="38"/>
    </row>
    <row r="123" spans="1:4" ht="12.75">
      <c r="A123" s="38"/>
      <c r="B123" s="38"/>
      <c r="C123" s="38"/>
      <c r="D123" s="38"/>
    </row>
    <row r="124" spans="1:4" ht="12.75">
      <c r="A124" s="38"/>
      <c r="B124" s="38" t="s">
        <v>65</v>
      </c>
      <c r="C124" s="38"/>
      <c r="D124" s="38"/>
    </row>
    <row r="125" spans="1:11" ht="12.75">
      <c r="A125" s="38"/>
      <c r="B125" s="38" t="s">
        <v>66</v>
      </c>
      <c r="C125" s="38"/>
      <c r="D125" s="38"/>
      <c r="K125" s="27"/>
    </row>
    <row r="126" spans="1:4" ht="12.75">
      <c r="A126" s="38"/>
      <c r="B126" s="38"/>
      <c r="C126" s="38"/>
      <c r="D126" s="38"/>
    </row>
    <row r="127" spans="1:4" ht="12.75">
      <c r="A127" s="38"/>
      <c r="B127" s="38"/>
      <c r="C127" s="38"/>
      <c r="D127" s="38"/>
    </row>
    <row r="128" spans="1:4" ht="12.75">
      <c r="A128" s="38"/>
      <c r="B128" s="38"/>
      <c r="C128" s="38"/>
      <c r="D128" s="38"/>
    </row>
    <row r="129" spans="1:4" ht="12.75">
      <c r="A129" s="38"/>
      <c r="B129" s="38"/>
      <c r="C129" s="38"/>
      <c r="D129" s="38"/>
    </row>
    <row r="130" spans="1:4" ht="12.75">
      <c r="A130" s="38"/>
      <c r="B130" s="38"/>
      <c r="C130" s="38"/>
      <c r="D130" s="38"/>
    </row>
    <row r="131" spans="1:4" ht="12.75">
      <c r="A131" s="38"/>
      <c r="B131" s="38"/>
      <c r="C131" s="38"/>
      <c r="D131" s="38"/>
    </row>
  </sheetData>
  <mergeCells count="7">
    <mergeCell ref="A119:B119"/>
    <mergeCell ref="A12:B12"/>
    <mergeCell ref="A118:B118"/>
    <mergeCell ref="A2:D2"/>
    <mergeCell ref="A3:D3"/>
    <mergeCell ref="A4:D4"/>
    <mergeCell ref="A100:B100"/>
  </mergeCells>
  <printOptions/>
  <pageMargins left="0.4" right="0.21" top="0.31" bottom="0.37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2013-03-06T12:41:38Z</cp:lastPrinted>
  <dcterms:created xsi:type="dcterms:W3CDTF">1996-10-08T23:32:33Z</dcterms:created>
  <dcterms:modified xsi:type="dcterms:W3CDTF">2014-03-27T13:51:24Z</dcterms:modified>
  <cp:category/>
  <cp:version/>
  <cp:contentType/>
  <cp:contentStatus/>
</cp:coreProperties>
</file>