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<sst xmlns="http://schemas.openxmlformats.org/spreadsheetml/2006/main" count="170" uniqueCount="100">
  <si>
    <t>ПО СОДЕРЖАНИЮ И РЕМОНТУ ОБЩЕГО ИМУЩЕСТВА МНОГОКВАРТИРНОГО ДОМА</t>
  </si>
  <si>
    <t>Адрес: ул.Ленина, д.30Б</t>
  </si>
  <si>
    <t>Год ввода (постройки)  1997</t>
  </si>
  <si>
    <t>Количество этажей 18</t>
  </si>
  <si>
    <t>Количество лифтов 2 ( пассажирский, грузовой)</t>
  </si>
  <si>
    <t>Количество подъездов 1</t>
  </si>
  <si>
    <t>Количество квартир 64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</si>
  <si>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</si>
  <si>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</si>
  <si>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</si>
  <si>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</si>
  <si>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</si>
  <si>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</si>
  <si>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</si>
  <si>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</si>
  <si>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</si>
  <si>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</si>
  <si>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</si>
  <si>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</si>
  <si>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</si>
  <si>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</si>
  <si>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</si>
  <si>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</si>
  <si>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>обслуживание контейнеров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</si>
  <si>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</si>
  <si>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</si>
  <si>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</si>
  <si>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</si>
  <si>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</si>
  <si>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</si>
  <si>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</si>
  <si>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</si>
  <si>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</si>
  <si>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</si>
  <si>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</si>
  <si>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</si>
  <si>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</si>
  <si>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</si>
  <si>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</si>
  <si>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услуги по диспетчерскому обслуживанию лифтов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</si>
  <si>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</si>
  <si>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</si>
  <si>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</si>
  <si>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</si>
  <si>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</si>
  <si>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</si>
  <si>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</si>
  <si>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</si>
  <si>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</si>
  <si>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</si>
  <si>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</si>
  <si>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</si>
  <si>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</si>
  <si>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</si>
  <si>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</si>
  <si>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</si>
  <si>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в т.ч.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</si>
  <si>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</si>
  <si>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</si>
  <si>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</si>
  <si>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</si>
  <si>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</si>
  <si>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</si>
  <si>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>в т.ч.:</t>
  </si>
  <si>
    <t>налог на имущество</t>
  </si>
  <si>
    <t xml:space="preserve"> ФАКТИЧЕСКАЯ  СЕБЕСТОИМОСТЬ РАБОТ (УСЛУГ)</t>
  </si>
  <si>
    <t>Фактически с начала года</t>
  </si>
  <si>
    <t>тыс.руб.</t>
  </si>
  <si>
    <t>Итого расходов</t>
  </si>
  <si>
    <t>Всего расходов по полной себестоимости</t>
  </si>
  <si>
    <t xml:space="preserve">  НДС </t>
  </si>
  <si>
    <t>Генеральный директор                              Алабина Г.Г.</t>
  </si>
  <si>
    <t>Экономист                                                Завьялова В.А.</t>
  </si>
  <si>
    <t>ЗАО "ОРК":</t>
  </si>
  <si>
    <t>ООО "ЛИФТ"</t>
  </si>
  <si>
    <t>ООО "Подъемник-Л"</t>
  </si>
  <si>
    <t>ООО " Русь ЭО"</t>
  </si>
  <si>
    <t>Количество проживающих 182чел.</t>
  </si>
  <si>
    <r>
      <t xml:space="preserve">жилых зданий и  придомовой территории </t>
    </r>
    <r>
      <rPr>
        <sz val="10"/>
        <rFont val="Arial"/>
        <family val="2"/>
      </rPr>
      <t>в том числе:</t>
    </r>
  </si>
  <si>
    <t>персонала в том числе:</t>
  </si>
  <si>
    <t>административно-хозяйственные расходы  в том числе:</t>
  </si>
  <si>
    <t xml:space="preserve"> Электроэнергия, всего  ( стоимость Квт. 3.58руб.;4.01руб.)</t>
  </si>
  <si>
    <t>ООО "ДЭЗ - сервис"  за 2013г.</t>
  </si>
  <si>
    <t>обслуживание системы вентиляции (64 вент.каналов)</t>
  </si>
  <si>
    <t>ИП Ряснов Д.В.</t>
  </si>
  <si>
    <t>уборка придомовой территории  ( 01.11.2013 - 31.12.2013г.)</t>
  </si>
  <si>
    <t>уборка  придомовой территории (с 01.01.2013 -30.10.2013г. )</t>
  </si>
  <si>
    <t>ООО "ЭкоСтрой"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</si>
  <si>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</si>
  <si>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</si>
  <si>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</si>
  <si>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</si>
  <si>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</si>
  <si>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</si>
  <si>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 xml:space="preserve"> 8.  Внеэксплуатационные расходы</t>
  </si>
  <si>
    <t>заработная плата  ИТР; вспомогательного персонала</t>
  </si>
  <si>
    <t xml:space="preserve">  товаров, содерж. конт.и произ.пом.</t>
  </si>
  <si>
    <t>отчисления на зарплату 30.2%   (ПФФ,ФСС,ФОМС)</t>
  </si>
  <si>
    <t>ООО "Коминтех"</t>
  </si>
  <si>
    <t>ремонт снегоуборщика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</si>
</sst>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/>
    </xf>
    <xf numFmtId="2" fontId="1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2" fontId="0" fillId="2" borderId="6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180" fontId="0" fillId="2" borderId="6" xfId="0" applyNumberForma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left"/>
    </xf>
    <xf numFmtId="1" fontId="1" fillId="2" borderId="5" xfId="0" applyNumberFormat="1" applyFont="1" applyFill="1" applyBorder="1" applyAlignment="1">
      <alignment horizontal="left"/>
    </xf>
    <xf numFmtId="180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J113" sqref="J113"/>
    </sheetView>
  </sheetViews>
  <sheetFormatPr defaultColWidth="9.140625" defaultRowHeight="12.75"/>
  <cols>
    <col min="1" max="1" width="3.8515625" style="0" customWidth="1"/>
    <col min="2" max="2" width="69.8515625" style="0" customWidth="1"/>
    <col min="4" max="4" width="14.140625" style="0" customWidth="1"/>
    <col min="10" max="10" width="29.421875" style="0" customWidth="1"/>
    <col min="12" max="12" width="11.28125" style="0" customWidth="1"/>
  </cols>
  <sheetData>
    <row r="1" spans="1:4" ht="12.75">
      <c r="A1" s="15" t="s">
        <v>65</v>
      </c>
      <c r="B1" s="16"/>
      <c r="C1" s="16"/>
      <c r="D1" s="17"/>
    </row>
    <row r="2" spans="1:4" ht="12.75">
      <c r="A2" s="15" t="s">
        <v>0</v>
      </c>
      <c r="B2" s="16"/>
      <c r="C2" s="16"/>
      <c r="D2" s="17"/>
    </row>
    <row r="3" spans="1:4" ht="12.75">
      <c r="A3" s="15" t="s">
        <v>82</v>
      </c>
      <c r="B3" s="16"/>
      <c r="C3" s="16"/>
      <c r="D3" s="17"/>
    </row>
    <row r="4" spans="1:4" ht="12.75">
      <c r="A4" s="6"/>
      <c r="B4" s="2" t="s">
        <v>1</v>
      </c>
      <c r="C4" s="1"/>
      <c r="D4" s="7"/>
    </row>
    <row r="5" spans="1:4" ht="12.75">
      <c r="A5" s="6"/>
      <c r="B5" s="3" t="s">
        <v>2</v>
      </c>
      <c r="C5" s="1"/>
      <c r="D5" s="7"/>
    </row>
    <row r="6" spans="1:4" ht="12.75">
      <c r="A6" s="6"/>
      <c r="B6" s="3" t="s">
        <v>3</v>
      </c>
      <c r="C6" s="1"/>
      <c r="D6" s="7"/>
    </row>
    <row r="7" spans="1:4" ht="12.75">
      <c r="A7" s="8"/>
      <c r="B7" s="4" t="s">
        <v>4</v>
      </c>
      <c r="C7" s="5"/>
      <c r="D7" s="9"/>
    </row>
    <row r="8" spans="1:4" ht="12.75">
      <c r="A8" s="8"/>
      <c r="B8" s="4" t="s">
        <v>5</v>
      </c>
      <c r="C8" s="5"/>
      <c r="D8" s="9"/>
    </row>
    <row r="9" spans="1:4" ht="12.75">
      <c r="A9" s="8"/>
      <c r="B9" s="4" t="s">
        <v>6</v>
      </c>
      <c r="C9" s="5"/>
      <c r="D9" s="9"/>
    </row>
    <row r="10" spans="1:4" ht="12.75">
      <c r="A10" s="8"/>
      <c r="B10" s="4" t="s">
        <v>77</v>
      </c>
      <c r="C10" s="5"/>
      <c r="D10" s="9"/>
    </row>
    <row r="11" spans="1:4" ht="33" customHeight="1">
      <c r="A11" s="18"/>
      <c r="B11" s="18" t="s">
        <v>7</v>
      </c>
      <c r="C11" s="18" t="s">
        <v>8</v>
      </c>
      <c r="D11" s="19" t="s">
        <v>66</v>
      </c>
    </row>
    <row r="12" spans="1:4" ht="12.75" customHeight="1">
      <c r="A12" s="20"/>
      <c r="B12" s="20"/>
      <c r="C12" s="21"/>
      <c r="D12" s="22"/>
    </row>
    <row r="13" spans="1:4" ht="12.75">
      <c r="A13" s="23"/>
      <c r="B13" s="23"/>
      <c r="C13" s="21"/>
      <c r="D13" s="23"/>
    </row>
    <row r="14" spans="1:4" ht="12.75">
      <c r="A14" s="24" t="s">
        <v>9</v>
      </c>
      <c r="B14" s="24"/>
      <c r="C14" s="21"/>
      <c r="D14" s="23"/>
    </row>
    <row r="15" spans="1:4" ht="12.75">
      <c r="A15" s="23"/>
      <c r="B15" s="23"/>
      <c r="C15" s="21"/>
      <c r="D15" s="23"/>
    </row>
    <row r="16" spans="1:4" ht="12.75">
      <c r="A16" s="23" t="s">
        <v>10</v>
      </c>
      <c r="B16" s="23"/>
      <c r="C16" s="18" t="s">
        <v>11</v>
      </c>
      <c r="D16" s="18">
        <v>5851.9</v>
      </c>
    </row>
    <row r="17" spans="1:4" ht="12.75">
      <c r="A17" s="23" t="s">
        <v>12</v>
      </c>
      <c r="B17" s="23"/>
      <c r="C17" s="21" t="s">
        <v>11</v>
      </c>
      <c r="D17" s="21">
        <v>5551.2</v>
      </c>
    </row>
    <row r="18" spans="1:4" ht="12.75">
      <c r="A18" s="23" t="s">
        <v>13</v>
      </c>
      <c r="B18" s="23"/>
      <c r="C18" s="21" t="s">
        <v>11</v>
      </c>
      <c r="D18" s="21">
        <v>63.7</v>
      </c>
    </row>
    <row r="19" spans="1:4" ht="12.75">
      <c r="A19" s="24" t="s">
        <v>14</v>
      </c>
      <c r="B19" s="24"/>
      <c r="C19" s="21"/>
      <c r="D19" s="21"/>
    </row>
    <row r="20" spans="1:4" ht="12.75">
      <c r="A20" s="24" t="s">
        <v>15</v>
      </c>
      <c r="B20" s="24"/>
      <c r="C20" s="21"/>
      <c r="D20" s="21"/>
    </row>
    <row r="21" spans="1:4" ht="12.75">
      <c r="A21" s="24" t="s">
        <v>16</v>
      </c>
      <c r="B21" s="24"/>
      <c r="C21" s="18" t="s">
        <v>67</v>
      </c>
      <c r="D21" s="25">
        <f>D24+D34+D35</f>
        <v>339.463</v>
      </c>
    </row>
    <row r="22" spans="1:4" ht="12.75">
      <c r="A22" s="24" t="s">
        <v>78</v>
      </c>
      <c r="B22" s="24"/>
      <c r="C22" s="21"/>
      <c r="D22" s="18"/>
    </row>
    <row r="23" spans="1:4" ht="12.75">
      <c r="A23" s="23"/>
      <c r="B23" s="23" t="s">
        <v>17</v>
      </c>
      <c r="C23" s="18"/>
      <c r="D23" s="21"/>
    </row>
    <row r="24" spans="1:4" ht="12.75">
      <c r="A24" s="23"/>
      <c r="B24" s="23" t="s">
        <v>79</v>
      </c>
      <c r="C24" s="18" t="s">
        <v>67</v>
      </c>
      <c r="D24" s="21">
        <f>D26+D28+D30+D31+D32+D33</f>
        <v>256.5</v>
      </c>
    </row>
    <row r="25" spans="1:4" ht="12.75">
      <c r="A25" s="23"/>
      <c r="B25" s="23" t="s">
        <v>18</v>
      </c>
      <c r="C25" s="26" t="s">
        <v>11</v>
      </c>
      <c r="D25" s="21">
        <v>7568.8</v>
      </c>
    </row>
    <row r="26" spans="1:4" ht="12.75">
      <c r="A26" s="23"/>
      <c r="B26" s="27" t="s">
        <v>86</v>
      </c>
      <c r="C26" s="26" t="s">
        <v>67</v>
      </c>
      <c r="D26" s="21">
        <v>115.3</v>
      </c>
    </row>
    <row r="27" spans="1:4" ht="12.75">
      <c r="A27" s="23"/>
      <c r="B27" s="23" t="s">
        <v>19</v>
      </c>
      <c r="C27" s="26" t="s">
        <v>11</v>
      </c>
      <c r="D27" s="21">
        <v>2384</v>
      </c>
    </row>
    <row r="28" spans="1:4" ht="12.75">
      <c r="A28" s="23"/>
      <c r="B28" s="27" t="s">
        <v>20</v>
      </c>
      <c r="C28" s="26" t="s">
        <v>67</v>
      </c>
      <c r="D28" s="21">
        <v>1.4</v>
      </c>
    </row>
    <row r="29" spans="1:4" ht="12.75">
      <c r="A29" s="23"/>
      <c r="B29" s="23" t="s">
        <v>21</v>
      </c>
      <c r="C29" s="26" t="s">
        <v>11</v>
      </c>
      <c r="D29" s="21">
        <v>777.6</v>
      </c>
    </row>
    <row r="30" spans="1:4" ht="12.75">
      <c r="A30" s="23"/>
      <c r="B30" s="27" t="s">
        <v>22</v>
      </c>
      <c r="C30" s="26" t="s">
        <v>67</v>
      </c>
      <c r="D30" s="21">
        <v>72</v>
      </c>
    </row>
    <row r="31" spans="1:4" ht="12.75">
      <c r="A31" s="23"/>
      <c r="B31" s="27" t="s">
        <v>23</v>
      </c>
      <c r="C31" s="26" t="s">
        <v>67</v>
      </c>
      <c r="D31" s="21">
        <v>44.9</v>
      </c>
    </row>
    <row r="32" spans="1:4" ht="12.75">
      <c r="A32" s="23"/>
      <c r="B32" s="27" t="s">
        <v>24</v>
      </c>
      <c r="C32" s="26" t="s">
        <v>67</v>
      </c>
      <c r="D32" s="21">
        <v>12.5</v>
      </c>
    </row>
    <row r="33" spans="1:4" ht="12.75">
      <c r="A33" s="23"/>
      <c r="B33" s="27" t="s">
        <v>25</v>
      </c>
      <c r="C33" s="26" t="s">
        <v>67</v>
      </c>
      <c r="D33" s="21">
        <v>10.4</v>
      </c>
    </row>
    <row r="34" spans="1:4" ht="12.75">
      <c r="A34" s="23"/>
      <c r="B34" s="23" t="s">
        <v>97</v>
      </c>
      <c r="C34" s="26" t="s">
        <v>67</v>
      </c>
      <c r="D34" s="28">
        <f>D24*30.2/100</f>
        <v>77.46300000000001</v>
      </c>
    </row>
    <row r="35" spans="1:4" ht="12.75">
      <c r="A35" s="23"/>
      <c r="B35" s="23" t="s">
        <v>26</v>
      </c>
      <c r="C35" s="26" t="s">
        <v>67</v>
      </c>
      <c r="D35" s="21">
        <v>5.5</v>
      </c>
    </row>
    <row r="36" spans="1:4" ht="12.75">
      <c r="A36" s="29" t="s">
        <v>27</v>
      </c>
      <c r="B36" s="24"/>
      <c r="C36" s="18" t="s">
        <v>67</v>
      </c>
      <c r="D36" s="18">
        <f>D39+D45</f>
        <v>615.9</v>
      </c>
    </row>
    <row r="37" spans="1:4" ht="12.75">
      <c r="A37" s="23"/>
      <c r="B37" s="23" t="s">
        <v>28</v>
      </c>
      <c r="C37" s="18"/>
      <c r="D37" s="21"/>
    </row>
    <row r="38" spans="1:4" ht="12.75">
      <c r="A38" s="23"/>
      <c r="B38" s="23" t="s">
        <v>81</v>
      </c>
      <c r="C38" s="18" t="s">
        <v>29</v>
      </c>
      <c r="D38" s="18">
        <f>D41+D43</f>
        <v>37310</v>
      </c>
    </row>
    <row r="39" spans="1:4" ht="12.75">
      <c r="A39" s="23"/>
      <c r="B39" s="23"/>
      <c r="C39" s="18" t="s">
        <v>67</v>
      </c>
      <c r="D39" s="18">
        <f>D42+D44</f>
        <v>119.9</v>
      </c>
    </row>
    <row r="40" spans="1:4" ht="12.75">
      <c r="A40" s="23"/>
      <c r="B40" s="23" t="s">
        <v>30</v>
      </c>
      <c r="C40" s="26"/>
      <c r="D40" s="21"/>
    </row>
    <row r="41" spans="1:4" ht="12.75">
      <c r="A41" s="23"/>
      <c r="B41" s="27" t="s">
        <v>31</v>
      </c>
      <c r="C41" s="26" t="s">
        <v>29</v>
      </c>
      <c r="D41" s="21">
        <v>11960</v>
      </c>
    </row>
    <row r="42" spans="1:4" ht="12.75">
      <c r="A42" s="23"/>
      <c r="B42" s="27"/>
      <c r="C42" s="26" t="s">
        <v>67</v>
      </c>
      <c r="D42" s="21">
        <v>38.4</v>
      </c>
    </row>
    <row r="43" spans="1:4" ht="12.75">
      <c r="A43" s="23"/>
      <c r="B43" s="27" t="s">
        <v>32</v>
      </c>
      <c r="C43" s="26" t="s">
        <v>29</v>
      </c>
      <c r="D43" s="21">
        <v>25350</v>
      </c>
    </row>
    <row r="44" spans="1:4" ht="12.75">
      <c r="A44" s="23"/>
      <c r="B44" s="23"/>
      <c r="C44" s="26" t="s">
        <v>67</v>
      </c>
      <c r="D44" s="30">
        <v>81.5</v>
      </c>
    </row>
    <row r="45" spans="1:4" ht="12.75">
      <c r="A45" s="23"/>
      <c r="B45" s="24" t="s">
        <v>33</v>
      </c>
      <c r="C45" s="18" t="s">
        <v>67</v>
      </c>
      <c r="D45" s="25">
        <f>D52+D54+D56+D58+D60+D62+D64+D48+D50</f>
        <v>495.99999999999994</v>
      </c>
    </row>
    <row r="46" spans="1:4" ht="12.75">
      <c r="A46" s="23"/>
      <c r="B46" s="23" t="s">
        <v>30</v>
      </c>
      <c r="C46" s="26"/>
      <c r="D46" s="21"/>
    </row>
    <row r="47" spans="1:4" ht="12.75">
      <c r="A47" s="23"/>
      <c r="B47" s="23" t="s">
        <v>87</v>
      </c>
      <c r="C47" s="26"/>
      <c r="D47" s="21"/>
    </row>
    <row r="48" spans="1:4" ht="12.75">
      <c r="A48" s="23"/>
      <c r="B48" s="23" t="s">
        <v>88</v>
      </c>
      <c r="C48" s="26" t="s">
        <v>67</v>
      </c>
      <c r="D48" s="21">
        <v>10.9</v>
      </c>
    </row>
    <row r="49" spans="1:4" ht="12.75">
      <c r="A49" s="23"/>
      <c r="B49" s="23" t="s">
        <v>84</v>
      </c>
      <c r="C49" s="26"/>
      <c r="D49" s="21"/>
    </row>
    <row r="50" spans="1:4" ht="12.75">
      <c r="A50" s="23"/>
      <c r="B50" s="23" t="s">
        <v>85</v>
      </c>
      <c r="C50" s="26" t="s">
        <v>67</v>
      </c>
      <c r="D50" s="21">
        <v>23.5</v>
      </c>
    </row>
    <row r="51" spans="1:4" ht="12.75">
      <c r="A51" s="23"/>
      <c r="B51" s="23" t="s">
        <v>73</v>
      </c>
      <c r="C51" s="26"/>
      <c r="D51" s="21"/>
    </row>
    <row r="52" spans="1:4" ht="12.75">
      <c r="A52" s="23"/>
      <c r="B52" s="23" t="s">
        <v>83</v>
      </c>
      <c r="C52" s="26" t="s">
        <v>67</v>
      </c>
      <c r="D52" s="21">
        <v>3.4</v>
      </c>
    </row>
    <row r="53" spans="1:4" ht="12.75">
      <c r="A53" s="23"/>
      <c r="B53" s="23" t="s">
        <v>34</v>
      </c>
      <c r="C53" s="26"/>
      <c r="D53" s="21"/>
    </row>
    <row r="54" spans="1:4" ht="12.75">
      <c r="A54" s="23"/>
      <c r="B54" s="23" t="s">
        <v>35</v>
      </c>
      <c r="C54" s="26" t="s">
        <v>67</v>
      </c>
      <c r="D54" s="21">
        <v>177.9</v>
      </c>
    </row>
    <row r="55" spans="1:4" ht="12.75">
      <c r="A55" s="23"/>
      <c r="B55" s="23" t="s">
        <v>36</v>
      </c>
      <c r="C55" s="26"/>
      <c r="D55" s="21"/>
    </row>
    <row r="56" spans="1:4" ht="12.75">
      <c r="A56" s="23"/>
      <c r="B56" s="23" t="s">
        <v>37</v>
      </c>
      <c r="C56" s="26" t="s">
        <v>67</v>
      </c>
      <c r="D56" s="21">
        <v>4.7</v>
      </c>
    </row>
    <row r="57" spans="1:4" ht="12.75">
      <c r="A57" s="23"/>
      <c r="B57" s="23" t="s">
        <v>74</v>
      </c>
      <c r="C57" s="26"/>
      <c r="D57" s="21"/>
    </row>
    <row r="58" spans="1:4" ht="12.75">
      <c r="A58" s="23"/>
      <c r="B58" s="23" t="s">
        <v>38</v>
      </c>
      <c r="C58" s="26" t="s">
        <v>67</v>
      </c>
      <c r="D58" s="21">
        <v>143.5</v>
      </c>
    </row>
    <row r="59" spans="1:4" ht="12.75">
      <c r="A59" s="23"/>
      <c r="B59" s="23" t="s">
        <v>75</v>
      </c>
      <c r="C59" s="26"/>
      <c r="D59" s="21"/>
    </row>
    <row r="60" spans="1:4" ht="12.75">
      <c r="A60" s="23"/>
      <c r="B60" s="23" t="s">
        <v>39</v>
      </c>
      <c r="C60" s="26" t="s">
        <v>67</v>
      </c>
      <c r="D60" s="28">
        <v>117.9</v>
      </c>
    </row>
    <row r="61" spans="1:4" ht="12.75">
      <c r="A61" s="23"/>
      <c r="B61" s="23" t="s">
        <v>76</v>
      </c>
      <c r="C61" s="26"/>
      <c r="D61" s="21"/>
    </row>
    <row r="62" spans="1:4" ht="12.75">
      <c r="A62" s="23"/>
      <c r="B62" s="23" t="s">
        <v>40</v>
      </c>
      <c r="C62" s="26" t="s">
        <v>67</v>
      </c>
      <c r="D62" s="21">
        <v>13.5</v>
      </c>
    </row>
    <row r="63" spans="1:4" ht="12.75">
      <c r="A63" s="23"/>
      <c r="B63" s="23" t="s">
        <v>98</v>
      </c>
      <c r="C63" s="26"/>
      <c r="D63" s="21"/>
    </row>
    <row r="64" spans="1:4" ht="12.75">
      <c r="A64" s="23"/>
      <c r="B64" s="23" t="s">
        <v>99</v>
      </c>
      <c r="C64" s="26" t="s">
        <v>67</v>
      </c>
      <c r="D64" s="21">
        <v>0.7</v>
      </c>
    </row>
    <row r="65" spans="1:4" ht="12.75">
      <c r="A65" s="24"/>
      <c r="B65" s="31"/>
      <c r="C65" s="26"/>
      <c r="D65" s="26"/>
    </row>
    <row r="66" spans="1:4" ht="12.75">
      <c r="A66" s="24" t="s">
        <v>41</v>
      </c>
      <c r="B66" s="24"/>
      <c r="C66" s="18" t="s">
        <v>67</v>
      </c>
      <c r="D66" s="25">
        <f>D68+D74+D76+D77+D78</f>
        <v>412.34479999999996</v>
      </c>
    </row>
    <row r="67" spans="1:4" ht="12.75">
      <c r="A67" s="24"/>
      <c r="B67" s="24" t="s">
        <v>42</v>
      </c>
      <c r="C67" s="26"/>
      <c r="D67" s="18"/>
    </row>
    <row r="68" spans="1:4" ht="12.75">
      <c r="A68" s="23"/>
      <c r="B68" s="23" t="s">
        <v>43</v>
      </c>
      <c r="C68" s="26" t="s">
        <v>67</v>
      </c>
      <c r="D68" s="28">
        <f>D70+D71+D72+D73+D75</f>
        <v>312.4</v>
      </c>
    </row>
    <row r="69" spans="1:11" ht="12.75">
      <c r="A69" s="23"/>
      <c r="B69" s="23" t="s">
        <v>30</v>
      </c>
      <c r="C69" s="26"/>
      <c r="D69" s="21"/>
      <c r="J69" s="11"/>
      <c r="K69" s="12"/>
    </row>
    <row r="70" spans="1:11" ht="12.75">
      <c r="A70" s="23"/>
      <c r="B70" s="27" t="s">
        <v>44</v>
      </c>
      <c r="C70" s="26" t="s">
        <v>67</v>
      </c>
      <c r="D70" s="21">
        <v>80.9</v>
      </c>
      <c r="J70" s="11"/>
      <c r="K70" s="12"/>
    </row>
    <row r="71" spans="1:11" ht="12.75">
      <c r="A71" s="23"/>
      <c r="B71" s="27" t="s">
        <v>45</v>
      </c>
      <c r="C71" s="26" t="s">
        <v>67</v>
      </c>
      <c r="D71" s="28">
        <v>61.8</v>
      </c>
      <c r="J71" s="11"/>
      <c r="K71" s="12"/>
    </row>
    <row r="72" spans="1:11" ht="12.75">
      <c r="A72" s="23"/>
      <c r="B72" s="27" t="s">
        <v>46</v>
      </c>
      <c r="C72" s="26" t="s">
        <v>67</v>
      </c>
      <c r="D72" s="21">
        <v>13.6</v>
      </c>
      <c r="J72" s="11"/>
      <c r="K72" s="12"/>
    </row>
    <row r="73" spans="1:11" ht="12.75">
      <c r="A73" s="23"/>
      <c r="B73" s="27" t="s">
        <v>47</v>
      </c>
      <c r="C73" s="26" t="s">
        <v>67</v>
      </c>
      <c r="D73" s="21">
        <v>120.3</v>
      </c>
      <c r="J73" s="11"/>
      <c r="K73" s="12"/>
    </row>
    <row r="74" spans="1:11" ht="12.75">
      <c r="A74" s="23"/>
      <c r="B74" s="23" t="s">
        <v>48</v>
      </c>
      <c r="C74" s="26" t="s">
        <v>67</v>
      </c>
      <c r="D74" s="30">
        <v>4</v>
      </c>
      <c r="J74" s="13"/>
      <c r="K74" s="14"/>
    </row>
    <row r="75" spans="1:11" ht="12.75">
      <c r="A75" s="23"/>
      <c r="B75" s="27" t="s">
        <v>49</v>
      </c>
      <c r="C75" s="26" t="s">
        <v>67</v>
      </c>
      <c r="D75" s="28">
        <v>35.8</v>
      </c>
      <c r="J75" s="13"/>
      <c r="K75" s="14"/>
    </row>
    <row r="76" spans="1:4" ht="12.75">
      <c r="A76" s="23"/>
      <c r="B76" s="23" t="s">
        <v>48</v>
      </c>
      <c r="C76" s="26" t="s">
        <v>67</v>
      </c>
      <c r="D76" s="21">
        <v>1.6</v>
      </c>
    </row>
    <row r="77" spans="1:4" ht="12.75">
      <c r="A77" s="23"/>
      <c r="B77" s="23" t="s">
        <v>97</v>
      </c>
      <c r="C77" s="26" t="s">
        <v>67</v>
      </c>
      <c r="D77" s="28">
        <f>D68*30.2/100</f>
        <v>94.34479999999999</v>
      </c>
    </row>
    <row r="78" spans="1:4" ht="12.75">
      <c r="A78" s="23"/>
      <c r="B78" s="23"/>
      <c r="C78" s="26" t="s">
        <v>67</v>
      </c>
      <c r="D78" s="28"/>
    </row>
    <row r="79" spans="1:4" ht="12.75">
      <c r="A79" s="24" t="s">
        <v>50</v>
      </c>
      <c r="B79" s="24"/>
      <c r="C79" s="18" t="s">
        <v>67</v>
      </c>
      <c r="D79" s="18">
        <v>2.9</v>
      </c>
    </row>
    <row r="80" spans="1:4" ht="12.75">
      <c r="A80" s="23"/>
      <c r="B80" s="23"/>
      <c r="C80" s="26"/>
      <c r="D80" s="28"/>
    </row>
    <row r="81" spans="1:4" ht="12.75">
      <c r="A81" s="24" t="s">
        <v>51</v>
      </c>
      <c r="B81" s="24"/>
      <c r="C81" s="18" t="s">
        <v>67</v>
      </c>
      <c r="D81" s="25">
        <f>D82+D83+D84+D89</f>
        <v>170.41580000000002</v>
      </c>
    </row>
    <row r="82" spans="1:4" ht="12.75">
      <c r="A82" s="32">
        <v>5.1</v>
      </c>
      <c r="B82" s="23" t="s">
        <v>95</v>
      </c>
      <c r="C82" s="26" t="s">
        <v>67</v>
      </c>
      <c r="D82" s="21">
        <v>122.9</v>
      </c>
    </row>
    <row r="83" spans="1:12" ht="12.75">
      <c r="A83" s="23"/>
      <c r="B83" s="23" t="s">
        <v>97</v>
      </c>
      <c r="C83" s="26" t="s">
        <v>67</v>
      </c>
      <c r="D83" s="28">
        <f>D82*30.2/100</f>
        <v>37.1158</v>
      </c>
      <c r="L83" s="10"/>
    </row>
    <row r="84" spans="1:12" ht="12.75">
      <c r="A84" s="23"/>
      <c r="B84" s="23" t="s">
        <v>80</v>
      </c>
      <c r="C84" s="26" t="s">
        <v>67</v>
      </c>
      <c r="D84" s="28">
        <v>7.1</v>
      </c>
      <c r="L84" s="10"/>
    </row>
    <row r="85" spans="1:12" ht="12.75">
      <c r="A85" s="23"/>
      <c r="B85" s="27" t="s">
        <v>52</v>
      </c>
      <c r="C85" s="33"/>
      <c r="D85" s="21"/>
      <c r="L85" s="10"/>
    </row>
    <row r="86" spans="1:12" ht="12.75">
      <c r="A86" s="23"/>
      <c r="B86" s="27" t="s">
        <v>53</v>
      </c>
      <c r="C86" s="18"/>
      <c r="D86" s="21"/>
      <c r="L86" s="10"/>
    </row>
    <row r="87" spans="1:12" ht="12.75">
      <c r="A87" s="23"/>
      <c r="B87" s="27" t="s">
        <v>96</v>
      </c>
      <c r="C87" s="26"/>
      <c r="D87" s="21"/>
      <c r="L87" s="10"/>
    </row>
    <row r="88" spans="1:12" ht="12.75">
      <c r="A88" s="23"/>
      <c r="B88" s="23"/>
      <c r="C88" s="26"/>
      <c r="D88" s="21"/>
      <c r="L88" s="10"/>
    </row>
    <row r="89" spans="1:12" ht="12.75">
      <c r="A89" s="23" t="s">
        <v>54</v>
      </c>
      <c r="B89" s="31" t="s">
        <v>55</v>
      </c>
      <c r="C89" s="26" t="s">
        <v>67</v>
      </c>
      <c r="D89" s="26">
        <f>D91+D92</f>
        <v>3.3</v>
      </c>
      <c r="L89" s="10"/>
    </row>
    <row r="90" spans="1:12" ht="12.75">
      <c r="A90" s="23"/>
      <c r="B90" s="23" t="s">
        <v>56</v>
      </c>
      <c r="C90" s="26"/>
      <c r="D90" s="21"/>
      <c r="L90" s="10"/>
    </row>
    <row r="91" spans="1:12" ht="12.75">
      <c r="A91" s="23"/>
      <c r="B91" s="23" t="s">
        <v>57</v>
      </c>
      <c r="C91" s="26" t="s">
        <v>67</v>
      </c>
      <c r="D91" s="21">
        <v>2.6</v>
      </c>
      <c r="L91" s="10"/>
    </row>
    <row r="92" spans="1:12" ht="12.75">
      <c r="A92" s="23"/>
      <c r="B92" s="23" t="s">
        <v>58</v>
      </c>
      <c r="C92" s="26" t="s">
        <v>67</v>
      </c>
      <c r="D92" s="21">
        <v>0.7</v>
      </c>
      <c r="L92" s="10"/>
    </row>
    <row r="93" spans="1:12" ht="12.75">
      <c r="A93" s="23"/>
      <c r="B93" s="23"/>
      <c r="C93" s="26"/>
      <c r="D93" s="21"/>
      <c r="L93" s="10"/>
    </row>
    <row r="94" spans="1:12" ht="12.75">
      <c r="A94" s="34" t="s">
        <v>59</v>
      </c>
      <c r="B94" s="35"/>
      <c r="C94" s="18" t="s">
        <v>67</v>
      </c>
      <c r="D94" s="36">
        <f>D96+D97+D98</f>
        <v>84.7</v>
      </c>
      <c r="L94" s="10"/>
    </row>
    <row r="95" spans="1:4" ht="12.75">
      <c r="A95" s="23"/>
      <c r="B95" s="23" t="s">
        <v>56</v>
      </c>
      <c r="C95" s="18"/>
      <c r="D95" s="21"/>
    </row>
    <row r="96" spans="1:4" ht="12.75">
      <c r="A96" s="23"/>
      <c r="B96" s="23" t="s">
        <v>60</v>
      </c>
      <c r="C96" s="26"/>
      <c r="D96" s="30">
        <v>66</v>
      </c>
    </row>
    <row r="97" spans="1:4" ht="12.75">
      <c r="A97" s="23"/>
      <c r="B97" s="23" t="s">
        <v>61</v>
      </c>
      <c r="C97" s="26" t="s">
        <v>67</v>
      </c>
      <c r="D97" s="21">
        <v>3.7</v>
      </c>
    </row>
    <row r="98" spans="1:4" ht="12.75">
      <c r="A98" s="23"/>
      <c r="B98" s="23" t="s">
        <v>62</v>
      </c>
      <c r="C98" s="26" t="s">
        <v>67</v>
      </c>
      <c r="D98" s="30">
        <v>15</v>
      </c>
    </row>
    <row r="99" spans="1:4" ht="12.75">
      <c r="A99" s="23"/>
      <c r="B99" s="23"/>
      <c r="C99" s="26"/>
      <c r="D99" s="30"/>
    </row>
    <row r="100" spans="1:4" ht="12.75">
      <c r="A100" s="37" t="s">
        <v>89</v>
      </c>
      <c r="B100" s="38" t="s">
        <v>90</v>
      </c>
      <c r="C100" s="18" t="s">
        <v>67</v>
      </c>
      <c r="D100" s="36">
        <f>D102+D103+D104+D105</f>
        <v>270.576</v>
      </c>
    </row>
    <row r="101" spans="1:4" ht="12.75">
      <c r="A101" s="23"/>
      <c r="B101" s="27" t="s">
        <v>30</v>
      </c>
      <c r="C101" s="26"/>
      <c r="D101" s="30"/>
    </row>
    <row r="102" spans="1:4" ht="12.75">
      <c r="A102" s="23"/>
      <c r="B102" s="27" t="s">
        <v>91</v>
      </c>
      <c r="C102" s="26" t="s">
        <v>67</v>
      </c>
      <c r="D102" s="30">
        <v>188</v>
      </c>
    </row>
    <row r="103" spans="1:4" ht="12.75">
      <c r="A103" s="23"/>
      <c r="B103" s="27" t="s">
        <v>97</v>
      </c>
      <c r="C103" s="26" t="s">
        <v>67</v>
      </c>
      <c r="D103" s="30">
        <f>D102*30.2/100</f>
        <v>56.775999999999996</v>
      </c>
    </row>
    <row r="104" spans="1:4" ht="12.75">
      <c r="A104" s="23"/>
      <c r="B104" s="27" t="s">
        <v>92</v>
      </c>
      <c r="C104" s="26" t="s">
        <v>67</v>
      </c>
      <c r="D104" s="30">
        <v>24.1</v>
      </c>
    </row>
    <row r="105" spans="1:4" ht="12.75">
      <c r="A105" s="23"/>
      <c r="B105" s="27" t="s">
        <v>93</v>
      </c>
      <c r="C105" s="26" t="s">
        <v>67</v>
      </c>
      <c r="D105" s="30">
        <v>1.7</v>
      </c>
    </row>
    <row r="106" spans="1:4" ht="12.75">
      <c r="A106" s="23"/>
      <c r="B106" s="23"/>
      <c r="C106" s="18"/>
      <c r="D106" s="21"/>
    </row>
    <row r="107" spans="1:4" ht="12.75">
      <c r="A107" s="24" t="s">
        <v>94</v>
      </c>
      <c r="B107" s="18"/>
      <c r="C107" s="18" t="s">
        <v>67</v>
      </c>
      <c r="D107" s="18">
        <f>D109</f>
        <v>0.05</v>
      </c>
    </row>
    <row r="108" spans="1:4" ht="12.75">
      <c r="A108" s="23"/>
      <c r="B108" s="23" t="s">
        <v>63</v>
      </c>
      <c r="C108" s="18"/>
      <c r="D108" s="21"/>
    </row>
    <row r="109" spans="1:4" ht="12.75">
      <c r="A109" s="23"/>
      <c r="B109" s="23" t="s">
        <v>64</v>
      </c>
      <c r="C109" s="26" t="s">
        <v>67</v>
      </c>
      <c r="D109" s="21">
        <v>0.05</v>
      </c>
    </row>
    <row r="110" spans="1:4" ht="12.75">
      <c r="A110" s="23"/>
      <c r="B110" s="23"/>
      <c r="C110" s="26"/>
      <c r="D110" s="21"/>
    </row>
    <row r="111" spans="1:4" ht="12.75">
      <c r="A111" s="23"/>
      <c r="B111" s="23"/>
      <c r="C111" s="18"/>
      <c r="D111" s="21"/>
    </row>
    <row r="112" spans="1:12" ht="12.75">
      <c r="A112" s="24" t="s">
        <v>68</v>
      </c>
      <c r="B112" s="24"/>
      <c r="C112" s="18" t="s">
        <v>67</v>
      </c>
      <c r="D112" s="25">
        <f>D21+D36+D66+D81+D94+D107+D79+D100</f>
        <v>1896.3496000000002</v>
      </c>
      <c r="K112" s="4"/>
      <c r="L112" s="1"/>
    </row>
    <row r="113" spans="1:12" ht="12.75">
      <c r="A113" s="39" t="s">
        <v>70</v>
      </c>
      <c r="B113" s="40"/>
      <c r="C113" s="18" t="s">
        <v>67</v>
      </c>
      <c r="D113" s="18">
        <v>359.54</v>
      </c>
      <c r="K113" s="4"/>
      <c r="L113" s="1"/>
    </row>
    <row r="114" spans="1:4" ht="12.75">
      <c r="A114" s="39" t="s">
        <v>69</v>
      </c>
      <c r="B114" s="40"/>
      <c r="C114" s="18" t="s">
        <v>67</v>
      </c>
      <c r="D114" s="25">
        <f>D112+D113</f>
        <v>2255.8896000000004</v>
      </c>
    </row>
    <row r="117" ht="12.75">
      <c r="B117" t="s">
        <v>71</v>
      </c>
    </row>
    <row r="118" ht="12.75">
      <c r="B118" t="s">
        <v>72</v>
      </c>
    </row>
  </sheetData>
  <mergeCells count="7">
    <mergeCell ref="A114:B114"/>
    <mergeCell ref="D11:D12"/>
    <mergeCell ref="A1:D1"/>
    <mergeCell ref="A2:D2"/>
    <mergeCell ref="A3:D3"/>
    <mergeCell ref="A94:B94"/>
    <mergeCell ref="A113:B113"/>
  </mergeCells>
  <printOptions/>
  <pageMargins left="0.49" right="0.15" top="0.46" bottom="0.56" header="0.32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2013-03-05T08:41:09Z</cp:lastPrinted>
  <dcterms:created xsi:type="dcterms:W3CDTF">1996-10-08T23:32:33Z</dcterms:created>
  <dcterms:modified xsi:type="dcterms:W3CDTF">2014-03-25T10:14:54Z</dcterms:modified>
  <cp:category/>
  <cp:version/>
  <cp:contentType/>
  <cp:contentStatus/>
</cp:coreProperties>
</file>