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<sst xmlns="http://schemas.openxmlformats.org/spreadsheetml/2006/main" count="173" uniqueCount="98">
  <si>
    <t>ПО СОДЕРЖАНИЮ И РЕМОНТУ ОБЩЕГО ИМУЩЕСТВА МНОГОКВАРТИРНОГО ДОМА</t>
  </si>
  <si>
    <t>Адрес: ул.Ленина, д.30А</t>
  </si>
  <si>
    <t>Год ввода (постройки)  1997</t>
  </si>
  <si>
    <t>Количество этажей 18</t>
  </si>
  <si>
    <t>Количество лифтов 2 (пассажирский)</t>
  </si>
  <si>
    <t>Количество подъездов 1</t>
  </si>
  <si>
    <t>Количество квартир 75</t>
  </si>
  <si>
    <t>Показатели</t>
  </si>
  <si>
    <t>Ед.изм.</t>
  </si>
  <si>
    <t xml:space="preserve">         I. НАТУРАЛЬНЫЕ ПОКАЗАТЕЛИ</t>
  </si>
  <si>
    <t xml:space="preserve"> Общая полезная площадь</t>
  </si>
  <si>
    <t>м.кв.</t>
  </si>
  <si>
    <t xml:space="preserve"> Общая полезная площадь без 1этажей</t>
  </si>
  <si>
    <t xml:space="preserve"> Площадь нежилых помещений</t>
  </si>
  <si>
    <t xml:space="preserve">         II. ПОЛНАЯ СЕБЕСТОИМОСТЬ</t>
  </si>
  <si>
    <t xml:space="preserve">  ЭКСПЛУАТАЦИИ ЖИЛИЩНОГО ФОНДА</t>
  </si>
  <si>
    <t>1. Благоустройство и обеспечение  санитарного состояния</t>
  </si>
  <si>
    <t>затраты на оплату труда младшего обслуживающего</t>
  </si>
  <si>
    <t>уборочная площадь придомовой территории</t>
  </si>
  <si>
    <t>площадь окоса придомовой территории</t>
  </si>
  <si>
    <t>окос 2 раза в год</t>
  </si>
  <si>
    <t>уборочная площадь лестничных клеток</t>
  </si>
  <si>
    <t>уборка лестничных клеток</t>
  </si>
  <si>
    <t>обслуживание контейнеров</t>
  </si>
  <si>
    <t>погрузка КГМ</t>
  </si>
  <si>
    <t>уборка лифтов</t>
  </si>
  <si>
    <t>материалы ( песок, соль,хоз инвентарь, краска для дерев….)</t>
  </si>
  <si>
    <t xml:space="preserve"> 2. Расходы по эксплуатации домохозяйства</t>
  </si>
  <si>
    <t>из них:</t>
  </si>
  <si>
    <t>Квт</t>
  </si>
  <si>
    <t>в том числе:</t>
  </si>
  <si>
    <t>освещение мест общего пользования</t>
  </si>
  <si>
    <t>освещение и работа лифтов</t>
  </si>
  <si>
    <t>услуги сторонних организаций:</t>
  </si>
  <si>
    <t>ООО "Красногорский Коммунальщик":</t>
  </si>
  <si>
    <t>вывоз мусора</t>
  </si>
  <si>
    <t>ИП Болкунова Н.И.</t>
  </si>
  <si>
    <t>дератизация и дезинсекция</t>
  </si>
  <si>
    <t>услуги по обслуживанию и ремонту лифтов</t>
  </si>
  <si>
    <t>ООО "Подъемник-Л":</t>
  </si>
  <si>
    <t>услуги по диспетчерскому обслуживанию лифтов</t>
  </si>
  <si>
    <t>ООО " Русь ЭО":</t>
  </si>
  <si>
    <t>услуги по техническому освидетельствованию лифтов</t>
  </si>
  <si>
    <t xml:space="preserve"> 3.Техническое обслуживание и текущий ремонт:</t>
  </si>
  <si>
    <t>затраты на оплату труда рабочих, выполняющих текущий</t>
  </si>
  <si>
    <t xml:space="preserve">ремонт хозспособом. </t>
  </si>
  <si>
    <t>затраты на оплату по текущему ремонту инженерных коммуникаций</t>
  </si>
  <si>
    <t>затраты на оплату работ по подготовке дома к отопительному сезону</t>
  </si>
  <si>
    <t>затраты на оплату пуско-наладочных  работ по отоплению</t>
  </si>
  <si>
    <t>аварийно-диспетчерская служба (круглосуточная)</t>
  </si>
  <si>
    <t>материалы</t>
  </si>
  <si>
    <t>затраты на оплату конструктивных элементов здания</t>
  </si>
  <si>
    <t xml:space="preserve"> 4. Амортизация (износ)   машин, оборудования, инвентаря</t>
  </si>
  <si>
    <t xml:space="preserve"> 5. Общеэксплуатационные расходы  </t>
  </si>
  <si>
    <t xml:space="preserve">  почтово-телеграфные и телефонные, на содержание </t>
  </si>
  <si>
    <t xml:space="preserve">  вычислительной техники, приобретение канцелярских </t>
  </si>
  <si>
    <t xml:space="preserve"> 5.2.</t>
  </si>
  <si>
    <t>Расходы по обслуживанию работников производства</t>
  </si>
  <si>
    <t>спецодежда</t>
  </si>
  <si>
    <t>обучение сотрудников</t>
  </si>
  <si>
    <t xml:space="preserve"> 6. Прочие прямые затраты</t>
  </si>
  <si>
    <t xml:space="preserve">содержание абонентской службы </t>
  </si>
  <si>
    <t>аренда</t>
  </si>
  <si>
    <t>услуги банка и почты</t>
  </si>
  <si>
    <t>налог на имущество</t>
  </si>
  <si>
    <t>Фактически с начала года</t>
  </si>
  <si>
    <t>Итого расходов</t>
  </si>
  <si>
    <t>Всего расходов по полной себестоимости</t>
  </si>
  <si>
    <t>ФАКТИЧЕСКАЯ  СЕБЕСТОИМОСТЬ РАБОТ (УСЛУГ)</t>
  </si>
  <si>
    <t>тыс.руб.</t>
  </si>
  <si>
    <t xml:space="preserve"> НДС </t>
  </si>
  <si>
    <t>Генеральный директор                              Алабина Г.Г.</t>
  </si>
  <si>
    <t>Экономист                                                Завьялова В.А.</t>
  </si>
  <si>
    <t>ЗАО"ОРК:</t>
  </si>
  <si>
    <t>ООО "ЛИФТ"</t>
  </si>
  <si>
    <t>персонала в том числе:</t>
  </si>
  <si>
    <r>
      <t xml:space="preserve">жилых зданий и  придомовой территории </t>
    </r>
    <r>
      <rPr>
        <sz val="10"/>
        <rFont val="Arial"/>
        <family val="2"/>
      </rPr>
      <t>в том числе:</t>
    </r>
  </si>
  <si>
    <t>административно-хозяйственные расходы  в том числе:</t>
  </si>
  <si>
    <t xml:space="preserve"> Электроэнергия, всего  ( стоимость Квт. 3.58руб.;4.01руб.)</t>
  </si>
  <si>
    <t>ООО "ДЭЗ - сервис"      2013г.</t>
  </si>
  <si>
    <t>уборка  придомовой территории (с 01.01.2013 -30.10.2013г. )</t>
  </si>
  <si>
    <t>ИП Ряснов Д.В.</t>
  </si>
  <si>
    <t>уборка придомовой территории  ( 01.11.2013 - 31.12.2013г.)</t>
  </si>
  <si>
    <t>обслуживание системы вентиляции (75 вент.каналов)</t>
  </si>
  <si>
    <t>Количество проживающих 197чел.</t>
  </si>
  <si>
    <t>ООО "ЭкоСтрой"</t>
  </si>
  <si>
    <t>услуги спецтехники( уборка снега)</t>
  </si>
  <si>
    <t>7.</t>
  </si>
  <si>
    <t>Расходы связанные с достижением целей управления МКД</t>
  </si>
  <si>
    <t>заработная плата АУП</t>
  </si>
  <si>
    <t>административные расходы</t>
  </si>
  <si>
    <t>расходы по организации работ</t>
  </si>
  <si>
    <t>заработная плата  ИТР; вспомогательного персонала</t>
  </si>
  <si>
    <t xml:space="preserve">  товаров, содерж. конт.и произ.пом.</t>
  </si>
  <si>
    <t xml:space="preserve"> 8.  Внеэксплуатационные расходы</t>
  </si>
  <si>
    <t>отчисления на зарплату 30.2%   (ПФФ,ФСС,ФОМС)</t>
  </si>
  <si>
    <t>ООО "Коминтех"</t>
  </si>
  <si>
    <t>ремонт снегоуборщика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</si>
</sst>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7">
    <font>
      <sz val="10"/>
      <name val="Arial"/>
      <family val="0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2" fontId="0" fillId="0" borderId="0" xfId="0" applyNumberFormat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184" fontId="1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/>
    </xf>
    <xf numFmtId="184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1" xfId="0" applyFill="1" applyBorder="1" applyAlignment="1">
      <alignment horizontal="left"/>
    </xf>
    <xf numFmtId="0" fontId="0" fillId="2" borderId="9" xfId="0" applyFont="1" applyFill="1" applyBorder="1" applyAlignment="1">
      <alignment horizontal="center"/>
    </xf>
    <xf numFmtId="1" fontId="1" fillId="2" borderId="10" xfId="0" applyNumberFormat="1" applyFont="1" applyFill="1" applyBorder="1" applyAlignment="1">
      <alignment horizontal="left"/>
    </xf>
    <xf numFmtId="1" fontId="1" fillId="2" borderId="1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workbookViewId="0" topLeftCell="A1">
      <selection activeCell="K150" sqref="K150"/>
    </sheetView>
  </sheetViews>
  <sheetFormatPr defaultColWidth="9.140625" defaultRowHeight="12.75"/>
  <cols>
    <col min="1" max="1" width="3.8515625" style="0" customWidth="1"/>
    <col min="2" max="2" width="74.140625" style="0" customWidth="1"/>
    <col min="4" max="4" width="13.57421875" style="0" customWidth="1"/>
    <col min="9" max="9" width="8.7109375" style="0" customWidth="1"/>
    <col min="10" max="10" width="12.7109375" style="0" customWidth="1"/>
    <col min="11" max="11" width="23.57421875" style="0" customWidth="1"/>
    <col min="12" max="12" width="10.421875" style="0" customWidth="1"/>
  </cols>
  <sheetData>
    <row r="1" spans="1:6" ht="12.75">
      <c r="A1" s="27" t="s">
        <v>68</v>
      </c>
      <c r="B1" s="27"/>
      <c r="C1" s="27"/>
      <c r="D1" s="27"/>
      <c r="E1" s="13"/>
      <c r="F1" s="12"/>
    </row>
    <row r="2" spans="1:6" ht="12.75">
      <c r="A2" s="27" t="s">
        <v>0</v>
      </c>
      <c r="B2" s="27"/>
      <c r="C2" s="27"/>
      <c r="D2" s="27"/>
      <c r="E2" s="13"/>
      <c r="F2" s="12"/>
    </row>
    <row r="3" spans="1:4" ht="12.75">
      <c r="A3" s="28" t="s">
        <v>79</v>
      </c>
      <c r="B3" s="28"/>
      <c r="C3" s="28"/>
      <c r="D3" s="28"/>
    </row>
    <row r="4" spans="1:4" ht="12.75">
      <c r="A4" s="14"/>
      <c r="B4" s="2" t="s">
        <v>1</v>
      </c>
      <c r="C4" s="1"/>
      <c r="D4" s="15"/>
    </row>
    <row r="5" spans="1:4" ht="12.75">
      <c r="A5" s="14"/>
      <c r="B5" s="3" t="s">
        <v>2</v>
      </c>
      <c r="C5" s="1"/>
      <c r="D5" s="15"/>
    </row>
    <row r="6" spans="1:4" ht="12.75">
      <c r="A6" s="14"/>
      <c r="B6" s="3" t="s">
        <v>3</v>
      </c>
      <c r="C6" s="1"/>
      <c r="D6" s="15"/>
    </row>
    <row r="7" spans="1:4" ht="12.75">
      <c r="A7" s="16"/>
      <c r="B7" s="4" t="s">
        <v>4</v>
      </c>
      <c r="C7" s="5"/>
      <c r="D7" s="17"/>
    </row>
    <row r="8" spans="1:4" ht="12.75">
      <c r="A8" s="16"/>
      <c r="B8" s="4" t="s">
        <v>5</v>
      </c>
      <c r="C8" s="5"/>
      <c r="D8" s="17"/>
    </row>
    <row r="9" spans="1:4" ht="12.75">
      <c r="A9" s="16"/>
      <c r="B9" s="4" t="s">
        <v>6</v>
      </c>
      <c r="C9" s="5"/>
      <c r="D9" s="17"/>
    </row>
    <row r="10" spans="1:4" ht="12.75">
      <c r="A10" s="18"/>
      <c r="B10" s="19" t="s">
        <v>84</v>
      </c>
      <c r="C10" s="20"/>
      <c r="D10" s="21"/>
    </row>
    <row r="11" spans="1:4" ht="24.75" customHeight="1">
      <c r="A11" s="6"/>
      <c r="B11" s="6" t="s">
        <v>7</v>
      </c>
      <c r="C11" s="6" t="s">
        <v>8</v>
      </c>
      <c r="D11" s="29" t="s">
        <v>65</v>
      </c>
    </row>
    <row r="12" spans="1:4" ht="17.25" customHeight="1">
      <c r="A12" s="8"/>
      <c r="B12" s="8"/>
      <c r="C12" s="10"/>
      <c r="D12" s="30"/>
    </row>
    <row r="13" spans="1:4" ht="12.75">
      <c r="A13" s="7" t="s">
        <v>9</v>
      </c>
      <c r="B13" s="7"/>
      <c r="C13" s="10"/>
      <c r="D13" s="9"/>
    </row>
    <row r="14" spans="1:4" ht="12.75">
      <c r="A14" s="9"/>
      <c r="B14" s="9"/>
      <c r="C14" s="10"/>
      <c r="D14" s="9"/>
    </row>
    <row r="15" spans="1:4" ht="12.75">
      <c r="A15" s="9" t="s">
        <v>10</v>
      </c>
      <c r="B15" s="9"/>
      <c r="C15" s="10" t="s">
        <v>11</v>
      </c>
      <c r="D15" s="6">
        <v>5536.7</v>
      </c>
    </row>
    <row r="16" spans="1:4" ht="12.75">
      <c r="A16" s="9" t="s">
        <v>12</v>
      </c>
      <c r="B16" s="9"/>
      <c r="C16" s="10" t="s">
        <v>11</v>
      </c>
      <c r="D16" s="10">
        <v>5536.7</v>
      </c>
    </row>
    <row r="17" spans="1:4" ht="12.75">
      <c r="A17" s="9" t="s">
        <v>13</v>
      </c>
      <c r="B17" s="9"/>
      <c r="C17" s="10" t="s">
        <v>11</v>
      </c>
      <c r="D17" s="10">
        <v>438.6</v>
      </c>
    </row>
    <row r="18" spans="1:4" ht="12.75">
      <c r="A18" s="7" t="s">
        <v>14</v>
      </c>
      <c r="B18" s="7"/>
      <c r="C18" s="10"/>
      <c r="D18" s="10"/>
    </row>
    <row r="19" spans="1:4" ht="12.75">
      <c r="A19" s="7" t="s">
        <v>15</v>
      </c>
      <c r="B19" s="7"/>
      <c r="C19" s="10"/>
      <c r="D19" s="10"/>
    </row>
    <row r="20" spans="1:4" ht="12.75">
      <c r="A20" s="7" t="s">
        <v>16</v>
      </c>
      <c r="B20" s="7"/>
      <c r="C20" s="6" t="s">
        <v>69</v>
      </c>
      <c r="D20" s="11">
        <f>D23+D33+D34+D46</f>
        <v>267.8276</v>
      </c>
    </row>
    <row r="21" spans="1:4" ht="12.75">
      <c r="A21" s="7" t="s">
        <v>76</v>
      </c>
      <c r="B21" s="7"/>
      <c r="C21" s="10"/>
      <c r="D21" s="6"/>
    </row>
    <row r="22" spans="1:4" ht="12.75">
      <c r="A22" s="9"/>
      <c r="B22" s="9" t="s">
        <v>17</v>
      </c>
      <c r="C22" s="6"/>
      <c r="D22" s="10"/>
    </row>
    <row r="23" spans="1:4" ht="12.75">
      <c r="A23" s="31"/>
      <c r="B23" s="31" t="s">
        <v>75</v>
      </c>
      <c r="C23" s="32" t="s">
        <v>69</v>
      </c>
      <c r="D23" s="33">
        <f>D25+D27+D29+D30+D31+D32</f>
        <v>193.8</v>
      </c>
    </row>
    <row r="24" spans="1:4" ht="12.75">
      <c r="A24" s="31"/>
      <c r="B24" s="31" t="s">
        <v>18</v>
      </c>
      <c r="C24" s="34" t="s">
        <v>11</v>
      </c>
      <c r="D24" s="35">
        <v>2784</v>
      </c>
    </row>
    <row r="25" spans="1:4" ht="12.75">
      <c r="A25" s="31"/>
      <c r="B25" s="36" t="s">
        <v>80</v>
      </c>
      <c r="C25" s="34" t="s">
        <v>69</v>
      </c>
      <c r="D25" s="37">
        <v>42</v>
      </c>
    </row>
    <row r="26" spans="1:4" ht="12.75">
      <c r="A26" s="31"/>
      <c r="B26" s="31" t="s">
        <v>19</v>
      </c>
      <c r="C26" s="34" t="s">
        <v>11</v>
      </c>
      <c r="D26" s="35">
        <v>1023</v>
      </c>
    </row>
    <row r="27" spans="1:4" ht="12.75">
      <c r="A27" s="31"/>
      <c r="B27" s="36" t="s">
        <v>20</v>
      </c>
      <c r="C27" s="34" t="s">
        <v>69</v>
      </c>
      <c r="D27" s="35">
        <v>1.3</v>
      </c>
    </row>
    <row r="28" spans="1:4" ht="12.75">
      <c r="A28" s="31"/>
      <c r="B28" s="31" t="s">
        <v>21</v>
      </c>
      <c r="C28" s="34" t="s">
        <v>11</v>
      </c>
      <c r="D28" s="35">
        <v>894.4</v>
      </c>
    </row>
    <row r="29" spans="1:4" ht="12.75">
      <c r="A29" s="31"/>
      <c r="B29" s="36" t="s">
        <v>22</v>
      </c>
      <c r="C29" s="34" t="s">
        <v>69</v>
      </c>
      <c r="D29" s="37">
        <v>78</v>
      </c>
    </row>
    <row r="30" spans="1:4" ht="12.75">
      <c r="A30" s="31"/>
      <c r="B30" s="36" t="s">
        <v>23</v>
      </c>
      <c r="C30" s="34" t="s">
        <v>69</v>
      </c>
      <c r="D30" s="35">
        <v>50.2</v>
      </c>
    </row>
    <row r="31" spans="1:4" ht="12.75">
      <c r="A31" s="31"/>
      <c r="B31" s="36" t="s">
        <v>24</v>
      </c>
      <c r="C31" s="34" t="s">
        <v>69</v>
      </c>
      <c r="D31" s="35">
        <v>11.9</v>
      </c>
    </row>
    <row r="32" spans="1:4" ht="12.75">
      <c r="A32" s="31"/>
      <c r="B32" s="36" t="s">
        <v>25</v>
      </c>
      <c r="C32" s="34" t="s">
        <v>69</v>
      </c>
      <c r="D32" s="35">
        <v>10.4</v>
      </c>
    </row>
    <row r="33" spans="1:4" ht="12.75">
      <c r="A33" s="31"/>
      <c r="B33" s="31" t="s">
        <v>95</v>
      </c>
      <c r="C33" s="34" t="s">
        <v>69</v>
      </c>
      <c r="D33" s="38">
        <f>D23*30.2/100</f>
        <v>58.5276</v>
      </c>
    </row>
    <row r="34" spans="1:4" ht="12.75">
      <c r="A34" s="31"/>
      <c r="B34" s="31" t="s">
        <v>26</v>
      </c>
      <c r="C34" s="34" t="s">
        <v>69</v>
      </c>
      <c r="D34" s="35">
        <v>5.2</v>
      </c>
    </row>
    <row r="35" spans="1:4" ht="12.75">
      <c r="A35" s="39" t="s">
        <v>27</v>
      </c>
      <c r="B35" s="40"/>
      <c r="C35" s="32" t="s">
        <v>69</v>
      </c>
      <c r="D35" s="41">
        <f>D40+D42+D43</f>
        <v>635.4000000000001</v>
      </c>
    </row>
    <row r="36" spans="1:4" ht="12.75">
      <c r="A36" s="31"/>
      <c r="B36" s="31" t="s">
        <v>28</v>
      </c>
      <c r="C36" s="32"/>
      <c r="D36" s="35"/>
    </row>
    <row r="37" spans="1:4" ht="12.75">
      <c r="A37" s="31"/>
      <c r="B37" s="31" t="s">
        <v>78</v>
      </c>
      <c r="C37" s="32" t="s">
        <v>29</v>
      </c>
      <c r="D37" s="32">
        <f>D39+D41</f>
        <v>47808</v>
      </c>
    </row>
    <row r="38" spans="1:4" ht="12.75">
      <c r="A38" s="31"/>
      <c r="B38" s="31" t="s">
        <v>30</v>
      </c>
      <c r="C38" s="32" t="s">
        <v>69</v>
      </c>
      <c r="D38" s="32">
        <f>D40+D42</f>
        <v>134.3</v>
      </c>
    </row>
    <row r="39" spans="1:4" ht="12.75">
      <c r="A39" s="31"/>
      <c r="B39" s="36" t="s">
        <v>31</v>
      </c>
      <c r="C39" s="34" t="s">
        <v>29</v>
      </c>
      <c r="D39" s="35">
        <v>28648</v>
      </c>
    </row>
    <row r="40" spans="1:4" ht="12.75">
      <c r="A40" s="31"/>
      <c r="B40" s="36"/>
      <c r="C40" s="34" t="s">
        <v>69</v>
      </c>
      <c r="D40" s="35">
        <v>72.9</v>
      </c>
    </row>
    <row r="41" spans="1:4" ht="12.75">
      <c r="A41" s="31"/>
      <c r="B41" s="36" t="s">
        <v>32</v>
      </c>
      <c r="C41" s="34" t="s">
        <v>29</v>
      </c>
      <c r="D41" s="35">
        <v>19160</v>
      </c>
    </row>
    <row r="42" spans="1:4" ht="12.75">
      <c r="A42" s="31"/>
      <c r="B42" s="31"/>
      <c r="C42" s="34" t="s">
        <v>69</v>
      </c>
      <c r="D42" s="35">
        <v>61.4</v>
      </c>
    </row>
    <row r="43" spans="1:4" ht="12.75">
      <c r="A43" s="31"/>
      <c r="B43" s="40" t="s">
        <v>33</v>
      </c>
      <c r="C43" s="32" t="s">
        <v>69</v>
      </c>
      <c r="D43" s="41">
        <f>D50+D52+D54+D56+D58+D60+D62+D64+D66+D46+D48</f>
        <v>501.1</v>
      </c>
    </row>
    <row r="44" spans="1:4" ht="12.75">
      <c r="A44" s="31"/>
      <c r="B44" s="31" t="s">
        <v>30</v>
      </c>
      <c r="C44" s="34"/>
      <c r="D44" s="35"/>
    </row>
    <row r="45" spans="1:4" ht="12.75">
      <c r="A45" s="31"/>
      <c r="B45" s="31" t="s">
        <v>85</v>
      </c>
      <c r="C45" s="34"/>
      <c r="D45" s="35"/>
    </row>
    <row r="46" spans="1:4" ht="12.75">
      <c r="A46" s="31"/>
      <c r="B46" s="31" t="s">
        <v>86</v>
      </c>
      <c r="C46" s="34" t="s">
        <v>69</v>
      </c>
      <c r="D46" s="35">
        <v>10.3</v>
      </c>
    </row>
    <row r="47" spans="1:4" ht="12.75">
      <c r="A47" s="31"/>
      <c r="B47" s="31" t="s">
        <v>81</v>
      </c>
      <c r="C47" s="34"/>
      <c r="D47" s="35"/>
    </row>
    <row r="48" spans="1:4" ht="12.75">
      <c r="A48" s="31"/>
      <c r="B48" s="31" t="s">
        <v>82</v>
      </c>
      <c r="C48" s="34" t="s">
        <v>69</v>
      </c>
      <c r="D48" s="35">
        <v>23.5</v>
      </c>
    </row>
    <row r="49" spans="1:4" ht="12.75">
      <c r="A49" s="31"/>
      <c r="B49" s="31" t="s">
        <v>73</v>
      </c>
      <c r="C49" s="34"/>
      <c r="D49" s="35"/>
    </row>
    <row r="50" spans="1:4" ht="12.75">
      <c r="A50" s="31"/>
      <c r="B50" s="31" t="s">
        <v>83</v>
      </c>
      <c r="C50" s="34" t="s">
        <v>69</v>
      </c>
      <c r="D50" s="37">
        <v>4</v>
      </c>
    </row>
    <row r="51" spans="1:4" ht="12.75">
      <c r="A51" s="31"/>
      <c r="B51" s="31" t="s">
        <v>34</v>
      </c>
      <c r="C51" s="34"/>
      <c r="D51" s="35"/>
    </row>
    <row r="52" spans="1:4" ht="12.75">
      <c r="A52" s="31"/>
      <c r="B52" s="31" t="s">
        <v>35</v>
      </c>
      <c r="C52" s="34" t="s">
        <v>69</v>
      </c>
      <c r="D52" s="35">
        <v>182.4</v>
      </c>
    </row>
    <row r="53" spans="1:4" ht="12.75">
      <c r="A53" s="31"/>
      <c r="B53" s="31" t="s">
        <v>36</v>
      </c>
      <c r="C53" s="34"/>
      <c r="D53" s="35"/>
    </row>
    <row r="54" spans="1:4" ht="12.75">
      <c r="A54" s="31"/>
      <c r="B54" s="31" t="s">
        <v>37</v>
      </c>
      <c r="C54" s="34" t="s">
        <v>69</v>
      </c>
      <c r="D54" s="35">
        <v>6.2</v>
      </c>
    </row>
    <row r="55" spans="1:4" ht="12.75">
      <c r="A55" s="31"/>
      <c r="B55" s="31" t="s">
        <v>74</v>
      </c>
      <c r="C55" s="34"/>
      <c r="D55" s="35"/>
    </row>
    <row r="56" spans="1:4" ht="12.75">
      <c r="A56" s="31"/>
      <c r="B56" s="31" t="s">
        <v>38</v>
      </c>
      <c r="C56" s="34" t="s">
        <v>69</v>
      </c>
      <c r="D56" s="35">
        <v>143.5</v>
      </c>
    </row>
    <row r="57" spans="1:4" ht="12.75">
      <c r="A57" s="31"/>
      <c r="B57" s="31" t="s">
        <v>39</v>
      </c>
      <c r="C57" s="34"/>
      <c r="D57" s="35"/>
    </row>
    <row r="58" spans="1:4" ht="12.75">
      <c r="A58" s="31"/>
      <c r="B58" s="31" t="s">
        <v>40</v>
      </c>
      <c r="C58" s="34" t="s">
        <v>69</v>
      </c>
      <c r="D58" s="38">
        <v>117.9</v>
      </c>
    </row>
    <row r="59" spans="1:4" ht="12.75">
      <c r="A59" s="31"/>
      <c r="B59" s="31" t="s">
        <v>41</v>
      </c>
      <c r="C59" s="34"/>
      <c r="D59" s="35"/>
    </row>
    <row r="60" spans="1:4" ht="12.75">
      <c r="A60" s="31"/>
      <c r="B60" s="31" t="s">
        <v>42</v>
      </c>
      <c r="C60" s="34" t="s">
        <v>69</v>
      </c>
      <c r="D60" s="35">
        <v>12.6</v>
      </c>
    </row>
    <row r="61" spans="1:4" ht="12.75">
      <c r="A61" s="31"/>
      <c r="B61" s="31" t="s">
        <v>96</v>
      </c>
      <c r="C61" s="34"/>
      <c r="D61" s="35"/>
    </row>
    <row r="62" spans="1:4" ht="12.75">
      <c r="A62" s="31"/>
      <c r="B62" s="31" t="s">
        <v>97</v>
      </c>
      <c r="C62" s="34" t="s">
        <v>69</v>
      </c>
      <c r="D62" s="35">
        <v>0.7</v>
      </c>
    </row>
    <row r="63" spans="1:4" ht="12.75">
      <c r="A63" s="31"/>
      <c r="B63" s="31"/>
      <c r="C63" s="34"/>
      <c r="D63" s="35"/>
    </row>
    <row r="64" spans="1:4" ht="12.75">
      <c r="A64" s="31"/>
      <c r="B64" s="42"/>
      <c r="C64" s="34" t="s">
        <v>69</v>
      </c>
      <c r="D64" s="37"/>
    </row>
    <row r="65" spans="1:4" ht="12.75">
      <c r="A65" s="31"/>
      <c r="B65" s="31"/>
      <c r="C65" s="34"/>
      <c r="D65" s="37"/>
    </row>
    <row r="66" spans="1:4" ht="12.75">
      <c r="A66" s="31"/>
      <c r="B66" s="31"/>
      <c r="C66" s="34" t="s">
        <v>69</v>
      </c>
      <c r="D66" s="37"/>
    </row>
    <row r="67" spans="1:4" ht="12.75">
      <c r="A67" s="40" t="s">
        <v>43</v>
      </c>
      <c r="B67" s="40"/>
      <c r="C67" s="32" t="s">
        <v>69</v>
      </c>
      <c r="D67" s="41">
        <f>D69+D75+D77+D78</f>
        <v>408.0952</v>
      </c>
    </row>
    <row r="68" spans="1:13" ht="12.75">
      <c r="A68" s="40"/>
      <c r="B68" s="40" t="s">
        <v>44</v>
      </c>
      <c r="C68" s="34"/>
      <c r="D68" s="32"/>
      <c r="K68" s="24"/>
      <c r="L68" s="4"/>
      <c r="M68" s="4"/>
    </row>
    <row r="69" spans="1:13" ht="12.75">
      <c r="A69" s="31"/>
      <c r="B69" s="31" t="s">
        <v>45</v>
      </c>
      <c r="C69" s="34" t="s">
        <v>69</v>
      </c>
      <c r="D69" s="38">
        <f>D71+D72+D73+D74+D76</f>
        <v>307.59999999999997</v>
      </c>
      <c r="K69" s="24"/>
      <c r="L69" s="4"/>
      <c r="M69" s="4"/>
    </row>
    <row r="70" spans="1:13" ht="12.75">
      <c r="A70" s="31"/>
      <c r="B70" s="31" t="s">
        <v>30</v>
      </c>
      <c r="C70" s="34"/>
      <c r="D70" s="35"/>
      <c r="K70" s="24"/>
      <c r="L70" s="4"/>
      <c r="M70" s="4"/>
    </row>
    <row r="71" spans="1:13" ht="12.75">
      <c r="A71" s="31"/>
      <c r="B71" s="36" t="s">
        <v>46</v>
      </c>
      <c r="C71" s="34" t="s">
        <v>69</v>
      </c>
      <c r="D71" s="35">
        <v>77.8</v>
      </c>
      <c r="K71" s="24"/>
      <c r="L71" s="23"/>
      <c r="M71" s="23"/>
    </row>
    <row r="72" spans="1:13" ht="12.75">
      <c r="A72" s="31"/>
      <c r="B72" s="36" t="s">
        <v>47</v>
      </c>
      <c r="C72" s="34" t="s">
        <v>69</v>
      </c>
      <c r="D72" s="38">
        <v>64.3</v>
      </c>
      <c r="K72" s="24"/>
      <c r="L72" s="23"/>
      <c r="M72" s="23"/>
    </row>
    <row r="73" spans="1:13" ht="12.75">
      <c r="A73" s="31"/>
      <c r="B73" s="36" t="s">
        <v>48</v>
      </c>
      <c r="C73" s="34" t="s">
        <v>69</v>
      </c>
      <c r="D73" s="37">
        <v>16.6</v>
      </c>
      <c r="K73" s="24"/>
      <c r="L73" s="23"/>
      <c r="M73" s="23"/>
    </row>
    <row r="74" spans="1:13" ht="12.75">
      <c r="A74" s="31"/>
      <c r="B74" s="36" t="s">
        <v>49</v>
      </c>
      <c r="C74" s="34" t="s">
        <v>69</v>
      </c>
      <c r="D74" s="35">
        <v>115</v>
      </c>
      <c r="K74" s="24"/>
      <c r="L74" s="23"/>
      <c r="M74" s="23"/>
    </row>
    <row r="75" spans="1:13" ht="12.75">
      <c r="A75" s="31"/>
      <c r="B75" s="31" t="s">
        <v>50</v>
      </c>
      <c r="C75" s="34" t="s">
        <v>69</v>
      </c>
      <c r="D75" s="37">
        <v>6</v>
      </c>
      <c r="K75" s="24"/>
      <c r="L75" s="23"/>
      <c r="M75" s="23"/>
    </row>
    <row r="76" spans="1:13" ht="12.75">
      <c r="A76" s="31"/>
      <c r="B76" s="36" t="s">
        <v>51</v>
      </c>
      <c r="C76" s="34" t="s">
        <v>69</v>
      </c>
      <c r="D76" s="38">
        <v>33.9</v>
      </c>
      <c r="K76" s="24"/>
      <c r="L76" s="23"/>
      <c r="M76" s="23"/>
    </row>
    <row r="77" spans="1:13" ht="12.75">
      <c r="A77" s="31"/>
      <c r="B77" s="31" t="s">
        <v>50</v>
      </c>
      <c r="C77" s="34" t="s">
        <v>69</v>
      </c>
      <c r="D77" s="35">
        <v>1.6</v>
      </c>
      <c r="K77" s="24"/>
      <c r="L77" s="23"/>
      <c r="M77" s="23"/>
    </row>
    <row r="78" spans="1:13" ht="12.75">
      <c r="A78" s="31"/>
      <c r="B78" s="31" t="s">
        <v>95</v>
      </c>
      <c r="C78" s="34" t="s">
        <v>69</v>
      </c>
      <c r="D78" s="38">
        <f>D69*30.2/100</f>
        <v>92.89519999999999</v>
      </c>
      <c r="K78" s="24"/>
      <c r="L78" s="23"/>
      <c r="M78" s="23"/>
    </row>
    <row r="79" spans="1:13" ht="12.75">
      <c r="A79" s="31"/>
      <c r="B79" s="31"/>
      <c r="C79" s="34"/>
      <c r="D79" s="38"/>
      <c r="K79" s="25"/>
      <c r="L79" s="5"/>
      <c r="M79" s="4"/>
    </row>
    <row r="80" spans="1:13" ht="12.75">
      <c r="A80" s="40" t="s">
        <v>52</v>
      </c>
      <c r="B80" s="40"/>
      <c r="C80" s="32" t="s">
        <v>69</v>
      </c>
      <c r="D80" s="32">
        <v>2.8</v>
      </c>
      <c r="K80" s="24"/>
      <c r="L80" s="26"/>
      <c r="M80" s="26"/>
    </row>
    <row r="81" spans="1:13" ht="12.75">
      <c r="A81" s="31"/>
      <c r="B81" s="31"/>
      <c r="C81" s="34"/>
      <c r="D81" s="38"/>
      <c r="K81" s="24"/>
      <c r="L81" s="26"/>
      <c r="M81" s="26"/>
    </row>
    <row r="82" spans="1:13" ht="12.75">
      <c r="A82" s="31"/>
      <c r="B82" s="31"/>
      <c r="C82" s="34" t="s">
        <v>69</v>
      </c>
      <c r="D82" s="38"/>
      <c r="K82" s="24"/>
      <c r="L82" s="26"/>
      <c r="M82" s="26"/>
    </row>
    <row r="83" spans="1:13" ht="12.75">
      <c r="A83" s="40" t="s">
        <v>53</v>
      </c>
      <c r="B83" s="40"/>
      <c r="C83" s="32" t="s">
        <v>69</v>
      </c>
      <c r="D83" s="41">
        <f>D84+D85+D86+D91</f>
        <v>161.12259999999998</v>
      </c>
      <c r="K83" s="24"/>
      <c r="L83" s="26"/>
      <c r="M83" s="26"/>
    </row>
    <row r="84" spans="1:4" ht="12.75">
      <c r="A84" s="43">
        <v>5.1</v>
      </c>
      <c r="B84" s="31" t="s">
        <v>92</v>
      </c>
      <c r="C84" s="34" t="s">
        <v>69</v>
      </c>
      <c r="D84" s="37">
        <v>116.3</v>
      </c>
    </row>
    <row r="85" spans="1:4" ht="12.75">
      <c r="A85" s="31"/>
      <c r="B85" s="31" t="s">
        <v>95</v>
      </c>
      <c r="C85" s="34" t="s">
        <v>69</v>
      </c>
      <c r="D85" s="38">
        <f>D84*30.2/100</f>
        <v>35.1226</v>
      </c>
    </row>
    <row r="86" spans="1:4" ht="12.75">
      <c r="A86" s="31"/>
      <c r="B86" s="31" t="s">
        <v>77</v>
      </c>
      <c r="C86" s="34" t="s">
        <v>69</v>
      </c>
      <c r="D86" s="38">
        <v>6.7</v>
      </c>
    </row>
    <row r="87" spans="1:4" ht="12.75">
      <c r="A87" s="31"/>
      <c r="B87" s="36" t="s">
        <v>54</v>
      </c>
      <c r="C87" s="44"/>
      <c r="D87" s="35"/>
    </row>
    <row r="88" spans="1:4" ht="12.75">
      <c r="A88" s="31"/>
      <c r="B88" s="36" t="s">
        <v>55</v>
      </c>
      <c r="C88" s="32"/>
      <c r="D88" s="35"/>
    </row>
    <row r="89" spans="1:4" ht="12.75">
      <c r="A89" s="31"/>
      <c r="B89" s="36" t="s">
        <v>93</v>
      </c>
      <c r="C89" s="34"/>
      <c r="D89" s="35"/>
    </row>
    <row r="90" spans="1:4" ht="12.75">
      <c r="A90" s="31"/>
      <c r="B90" s="36"/>
      <c r="C90" s="34"/>
      <c r="D90" s="35"/>
    </row>
    <row r="91" spans="1:4" ht="12.75">
      <c r="A91" s="31" t="s">
        <v>56</v>
      </c>
      <c r="B91" s="31" t="s">
        <v>57</v>
      </c>
      <c r="C91" s="34" t="s">
        <v>69</v>
      </c>
      <c r="D91" s="37">
        <f>D93+D94</f>
        <v>3</v>
      </c>
    </row>
    <row r="92" spans="1:4" ht="12.75">
      <c r="A92" s="31"/>
      <c r="B92" s="31" t="s">
        <v>30</v>
      </c>
      <c r="C92" s="34"/>
      <c r="D92" s="35"/>
    </row>
    <row r="93" spans="1:4" ht="12.75">
      <c r="A93" s="31"/>
      <c r="B93" s="36" t="s">
        <v>58</v>
      </c>
      <c r="C93" s="34" t="s">
        <v>69</v>
      </c>
      <c r="D93" s="35">
        <v>2.4</v>
      </c>
    </row>
    <row r="94" spans="1:4" ht="12.75">
      <c r="A94" s="31"/>
      <c r="B94" s="36" t="s">
        <v>59</v>
      </c>
      <c r="C94" s="34" t="s">
        <v>69</v>
      </c>
      <c r="D94" s="35">
        <v>0.6</v>
      </c>
    </row>
    <row r="95" spans="1:4" ht="12.75">
      <c r="A95" s="31"/>
      <c r="B95" s="31"/>
      <c r="C95" s="34"/>
      <c r="D95" s="35"/>
    </row>
    <row r="96" spans="1:12" ht="12.75">
      <c r="A96" s="45" t="s">
        <v>60</v>
      </c>
      <c r="B96" s="46"/>
      <c r="C96" s="32" t="s">
        <v>69</v>
      </c>
      <c r="D96" s="33">
        <f>D98+D99+D100</f>
        <v>80.2</v>
      </c>
      <c r="L96" s="22"/>
    </row>
    <row r="97" spans="1:12" ht="12.75">
      <c r="A97" s="31"/>
      <c r="B97" s="31" t="s">
        <v>30</v>
      </c>
      <c r="C97" s="32"/>
      <c r="D97" s="35"/>
      <c r="L97" s="22"/>
    </row>
    <row r="98" spans="1:12" ht="12.75">
      <c r="A98" s="31"/>
      <c r="B98" s="36" t="s">
        <v>61</v>
      </c>
      <c r="C98" s="34" t="s">
        <v>69</v>
      </c>
      <c r="D98" s="35">
        <v>62.5</v>
      </c>
      <c r="L98" s="22"/>
    </row>
    <row r="99" spans="1:12" ht="12.75">
      <c r="A99" s="31"/>
      <c r="B99" s="36" t="s">
        <v>62</v>
      </c>
      <c r="C99" s="34" t="s">
        <v>69</v>
      </c>
      <c r="D99" s="35">
        <v>3.5</v>
      </c>
      <c r="L99" s="22"/>
    </row>
    <row r="100" spans="1:12" ht="12.75">
      <c r="A100" s="31"/>
      <c r="B100" s="36" t="s">
        <v>63</v>
      </c>
      <c r="C100" s="34" t="s">
        <v>69</v>
      </c>
      <c r="D100" s="35">
        <v>14.2</v>
      </c>
      <c r="L100" s="22"/>
    </row>
    <row r="101" spans="1:12" ht="12.75">
      <c r="A101" s="31"/>
      <c r="B101" s="36"/>
      <c r="C101" s="34"/>
      <c r="D101" s="35"/>
      <c r="L101" s="22"/>
    </row>
    <row r="102" spans="1:12" ht="12.75">
      <c r="A102" s="47" t="s">
        <v>87</v>
      </c>
      <c r="B102" s="48" t="s">
        <v>88</v>
      </c>
      <c r="C102" s="32" t="s">
        <v>69</v>
      </c>
      <c r="D102" s="38">
        <f>D104+D105+D106+D107</f>
        <v>248.21380000000002</v>
      </c>
      <c r="L102" s="22"/>
    </row>
    <row r="103" spans="1:12" ht="12.75">
      <c r="A103" s="31"/>
      <c r="B103" s="36" t="s">
        <v>30</v>
      </c>
      <c r="C103" s="34"/>
      <c r="D103" s="35"/>
      <c r="L103" s="22"/>
    </row>
    <row r="104" spans="1:12" ht="12.75">
      <c r="A104" s="31"/>
      <c r="B104" s="36" t="s">
        <v>89</v>
      </c>
      <c r="C104" s="34" t="s">
        <v>69</v>
      </c>
      <c r="D104" s="35">
        <v>171.9</v>
      </c>
      <c r="L104" s="22"/>
    </row>
    <row r="105" spans="1:12" ht="12.75">
      <c r="A105" s="31"/>
      <c r="B105" s="36" t="s">
        <v>95</v>
      </c>
      <c r="C105" s="34" t="s">
        <v>69</v>
      </c>
      <c r="D105" s="38">
        <f>D104*30.2/100</f>
        <v>51.9138</v>
      </c>
      <c r="L105" s="22"/>
    </row>
    <row r="106" spans="1:12" ht="12.75">
      <c r="A106" s="31"/>
      <c r="B106" s="36" t="s">
        <v>90</v>
      </c>
      <c r="C106" s="34" t="s">
        <v>69</v>
      </c>
      <c r="D106" s="35">
        <v>22.8</v>
      </c>
      <c r="L106" s="22"/>
    </row>
    <row r="107" spans="1:12" ht="12.75">
      <c r="A107" s="31"/>
      <c r="B107" s="36" t="s">
        <v>91</v>
      </c>
      <c r="C107" s="34" t="s">
        <v>69</v>
      </c>
      <c r="D107" s="35">
        <v>1.6</v>
      </c>
      <c r="L107" s="22"/>
    </row>
    <row r="108" spans="1:4" ht="12.75">
      <c r="A108" s="31"/>
      <c r="B108" s="31"/>
      <c r="C108" s="32"/>
      <c r="D108" s="35"/>
    </row>
    <row r="109" spans="1:4" ht="12.75">
      <c r="A109" s="40" t="s">
        <v>94</v>
      </c>
      <c r="B109" s="32"/>
      <c r="C109" s="32" t="s">
        <v>69</v>
      </c>
      <c r="D109" s="32">
        <f>D111</f>
        <v>0.05</v>
      </c>
    </row>
    <row r="110" spans="1:4" ht="12.75">
      <c r="A110" s="31"/>
      <c r="B110" s="31" t="s">
        <v>30</v>
      </c>
      <c r="C110" s="32"/>
      <c r="D110" s="35"/>
    </row>
    <row r="111" spans="1:4" ht="12.75">
      <c r="A111" s="31"/>
      <c r="B111" s="36" t="s">
        <v>64</v>
      </c>
      <c r="C111" s="34" t="s">
        <v>69</v>
      </c>
      <c r="D111" s="35">
        <v>0.05</v>
      </c>
    </row>
    <row r="112" spans="1:4" ht="12.75">
      <c r="A112" s="31"/>
      <c r="B112" s="31"/>
      <c r="C112" s="34"/>
      <c r="D112" s="35"/>
    </row>
    <row r="113" spans="1:4" ht="12.75">
      <c r="A113" s="31"/>
      <c r="B113" s="31"/>
      <c r="C113" s="32"/>
      <c r="D113" s="35"/>
    </row>
    <row r="114" spans="1:4" ht="12.75">
      <c r="A114" s="40" t="s">
        <v>66</v>
      </c>
      <c r="B114" s="40"/>
      <c r="C114" s="32" t="s">
        <v>69</v>
      </c>
      <c r="D114" s="41">
        <f>D20+D35+D67+D83+D96+D109+D80+D102</f>
        <v>1803.7092</v>
      </c>
    </row>
    <row r="115" spans="1:4" ht="12.75">
      <c r="A115" s="40" t="s">
        <v>70</v>
      </c>
      <c r="B115" s="40"/>
      <c r="C115" s="32" t="s">
        <v>69</v>
      </c>
      <c r="D115" s="33">
        <v>340.2</v>
      </c>
    </row>
    <row r="116" spans="1:4" ht="12.75">
      <c r="A116" s="49" t="s">
        <v>67</v>
      </c>
      <c r="B116" s="50"/>
      <c r="C116" s="32" t="s">
        <v>69</v>
      </c>
      <c r="D116" s="41">
        <f>D114+D115</f>
        <v>2143.9092</v>
      </c>
    </row>
    <row r="117" spans="1:4" ht="12.75">
      <c r="A117" s="40"/>
      <c r="B117" s="40"/>
      <c r="C117" s="32"/>
      <c r="D117" s="41"/>
    </row>
    <row r="120" ht="12.75">
      <c r="B120" t="s">
        <v>71</v>
      </c>
    </row>
    <row r="121" ht="12.75">
      <c r="B121" t="s">
        <v>72</v>
      </c>
    </row>
  </sheetData>
  <mergeCells count="6">
    <mergeCell ref="A1:D1"/>
    <mergeCell ref="A2:D2"/>
    <mergeCell ref="A116:B116"/>
    <mergeCell ref="A3:D3"/>
    <mergeCell ref="A96:B96"/>
    <mergeCell ref="D11:D12"/>
  </mergeCells>
  <printOptions/>
  <pageMargins left="0.42" right="0.15" top="0.43" bottom="0.42" header="0.14" footer="0.1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Николаева</cp:lastModifiedBy>
  <cp:lastPrinted>2014-03-25T07:09:09Z</cp:lastPrinted>
  <dcterms:created xsi:type="dcterms:W3CDTF">1996-10-08T23:32:33Z</dcterms:created>
  <dcterms:modified xsi:type="dcterms:W3CDTF">2014-03-27T05:47:52Z</dcterms:modified>
  <cp:category/>
  <cp:version/>
  <cp:contentType/>
  <cp:contentStatus/>
</cp:coreProperties>
</file>