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<sst xmlns="http://schemas.openxmlformats.org/spreadsheetml/2006/main" count="161" uniqueCount="95">
  <si>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ПО СОДЕРЖАНИЮ И РЕМОНТУ ОБЩЕГО ИМУЩЕСТВА МНОГОКВАРТИРНОГО ДОМА</t>
  </si>
  <si>
    <t>Адрес: ул.Бр.Горожанкиных, д.28</t>
  </si>
  <si>
    <t>Год ввода (постройки)  1994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</si>
  <si>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</si>
  <si>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</si>
  <si>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</si>
  <si>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</si>
  <si>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</si>
  <si>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</si>
  <si>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</si>
  <si>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</si>
  <si>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</si>
  <si>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</si>
  <si>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</si>
  <si>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</si>
  <si>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</si>
  <si>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</si>
  <si>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</si>
  <si>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</si>
  <si>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</si>
  <si>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</si>
  <si>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</si>
  <si>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</si>
  <si>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</si>
  <si>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</si>
  <si>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</si>
  <si>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</si>
  <si>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</si>
  <si>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</si>
  <si>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</si>
  <si>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</si>
  <si>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</si>
  <si>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</si>
  <si>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</si>
  <si>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</si>
  <si>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</si>
  <si>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</si>
  <si>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</si>
  <si>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</si>
  <si>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</si>
  <si>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</si>
  <si>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</si>
  <si>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</si>
  <si>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</si>
  <si>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</si>
  <si>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</si>
  <si>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</si>
  <si>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</si>
  <si>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</si>
  <si>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</si>
  <si>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</si>
  <si>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</si>
  <si>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</si>
  <si>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</si>
  <si>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</si>
  <si>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</si>
  <si>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</si>
  <si>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3.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</si>
  <si>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</si>
  <si>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</si>
  <si>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</si>
  <si>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</si>
  <si>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</si>
  <si>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</si>
  <si>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</si>
  <si>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</si>
  <si>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</si>
  <si>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</si>
  <si>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</si>
  <si>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</si>
  <si>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</si>
  <si>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</si>
  <si>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 xml:space="preserve">Себестоимость на 1 кв.м. общей площади </t>
  </si>
  <si>
    <t>Себестоимость на 1 кв.м. общей площади с учетом НДС</t>
  </si>
  <si>
    <t>Фактически с начала года</t>
  </si>
  <si>
    <t>ФАКТИЧЕСКАЯ  СЕБЕСТОИМОСТЬ РАБОТ (УСЛУГ)</t>
  </si>
  <si>
    <t>тыс.руб.</t>
  </si>
  <si>
    <t>ООО МО "Вертикаль"</t>
  </si>
  <si>
    <t>обслуживание домофона и коллективной антены</t>
  </si>
  <si>
    <t>Генеральный директор                              Алабина Г.Г.</t>
  </si>
  <si>
    <t>Экономист                                                Завьялова В.А.</t>
  </si>
  <si>
    <t>ООО "ДЭЗ - сервис"    2012г.</t>
  </si>
  <si>
    <t>начисления на зарплату 30.2%</t>
  </si>
  <si>
    <t xml:space="preserve"> Электроэнергия, всего  ( стоимость Квт. 3.38руб.;3.58руб.)</t>
  </si>
  <si>
    <t>ЗАО"ОРК"</t>
  </si>
  <si>
    <t>ООО "ЛИФТ":</t>
  </si>
  <si>
    <t>Количество проживающих 320 чел.</t>
  </si>
  <si>
    <t>ООО НПП"Тепловодохран"</t>
  </si>
  <si>
    <t>монтаж программного комплекса "Пульсар" (преобразователь давления ПДТВХ-1-02)</t>
  </si>
  <si>
    <t>монтаж и наладка приборов учета тепловой энергии в системах отопления ОДПУ</t>
  </si>
  <si>
    <t xml:space="preserve">  комадировки, консультац.услуги,содерж. конт.и произ.пом.</t>
  </si>
  <si>
    <t xml:space="preserve">  товаров,информационные услуги,аудиторские услуги,</t>
  </si>
  <si>
    <t>административно-хозяйственные расходы  в том числе:</t>
  </si>
  <si>
    <t>персонала в том числе:</t>
  </si>
  <si>
    <t>НДС 18%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</si>
</sst>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180" fontId="0" fillId="0" borderId="4" xfId="0" applyNumberForma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80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92">
      <selection activeCell="C117" sqref="C117"/>
    </sheetView>
  </sheetViews>
  <sheetFormatPr defaultColWidth="9.140625" defaultRowHeight="12.75"/>
  <cols>
    <col min="1" max="1" width="4.140625" style="0" customWidth="1"/>
    <col min="2" max="2" width="73.7109375" style="0" customWidth="1"/>
    <col min="4" max="4" width="12.8515625" style="0" customWidth="1"/>
    <col min="9" max="9" width="14.421875" style="0" customWidth="1"/>
  </cols>
  <sheetData>
    <row r="1" spans="1:6" ht="12.75">
      <c r="A1" s="32" t="s">
        <v>75</v>
      </c>
      <c r="B1" s="32"/>
      <c r="C1" s="32"/>
      <c r="D1" s="32"/>
      <c r="E1" s="22"/>
      <c r="F1" s="22"/>
    </row>
    <row r="2" spans="1:6" ht="12.75">
      <c r="A2" s="33" t="s">
        <v>0</v>
      </c>
      <c r="B2" s="33"/>
      <c r="C2" s="33"/>
      <c r="D2" s="33"/>
      <c r="E2" s="22"/>
      <c r="F2" s="22"/>
    </row>
    <row r="3" spans="1:4" ht="12.75">
      <c r="A3" s="34" t="s">
        <v>81</v>
      </c>
      <c r="B3" s="35"/>
      <c r="C3" s="35"/>
      <c r="D3" s="36"/>
    </row>
    <row r="4" spans="1:4" ht="12.75">
      <c r="A4" s="1"/>
      <c r="B4" s="4" t="s">
        <v>1</v>
      </c>
      <c r="C4" s="2"/>
      <c r="D4" s="3"/>
    </row>
    <row r="5" spans="1:4" ht="12.75">
      <c r="A5" s="1"/>
      <c r="B5" s="5" t="s">
        <v>2</v>
      </c>
      <c r="C5" s="2"/>
      <c r="D5" s="3"/>
    </row>
    <row r="6" spans="1:4" ht="12.75">
      <c r="A6" s="1"/>
      <c r="B6" s="5" t="s">
        <v>3</v>
      </c>
      <c r="C6" s="2"/>
      <c r="D6" s="3"/>
    </row>
    <row r="7" spans="1:4" ht="12.75">
      <c r="A7" s="1"/>
      <c r="B7" s="6" t="s">
        <v>4</v>
      </c>
      <c r="C7" s="2"/>
      <c r="D7" s="3"/>
    </row>
    <row r="8" spans="1:4" ht="12.75">
      <c r="A8" s="1"/>
      <c r="B8" s="6" t="s">
        <v>5</v>
      </c>
      <c r="C8" s="2"/>
      <c r="D8" s="3"/>
    </row>
    <row r="9" spans="1:4" ht="12.75">
      <c r="A9" s="1"/>
      <c r="B9" s="6" t="s">
        <v>6</v>
      </c>
      <c r="C9" s="2"/>
      <c r="D9" s="3"/>
    </row>
    <row r="10" spans="1:4" ht="12.75">
      <c r="A10" s="7"/>
      <c r="B10" s="6" t="s">
        <v>86</v>
      </c>
      <c r="C10" s="6"/>
      <c r="D10" s="8"/>
    </row>
    <row r="11" spans="1:4" ht="63.75" customHeight="1">
      <c r="A11" s="37" t="s">
        <v>7</v>
      </c>
      <c r="B11" s="38"/>
      <c r="C11" s="10" t="s">
        <v>8</v>
      </c>
      <c r="D11" s="11" t="s">
        <v>74</v>
      </c>
    </row>
    <row r="12" spans="1:4" ht="12.75">
      <c r="A12" s="12"/>
      <c r="B12" s="12"/>
      <c r="C12" s="12"/>
      <c r="D12" s="12"/>
    </row>
    <row r="13" spans="1:4" ht="12.75">
      <c r="A13" s="12"/>
      <c r="B13" s="12"/>
      <c r="C13" s="12"/>
      <c r="D13" s="12"/>
    </row>
    <row r="14" spans="1:4" ht="12.75">
      <c r="A14" s="13" t="s">
        <v>9</v>
      </c>
      <c r="B14" s="13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 t="s">
        <v>10</v>
      </c>
      <c r="B16" s="12"/>
      <c r="C16" s="14" t="s">
        <v>11</v>
      </c>
      <c r="D16" s="14">
        <v>6260.9</v>
      </c>
    </row>
    <row r="17" spans="1:4" ht="12.75">
      <c r="A17" s="12" t="s">
        <v>12</v>
      </c>
      <c r="B17" s="12"/>
      <c r="C17" s="15" t="s">
        <v>11</v>
      </c>
      <c r="D17" s="15">
        <v>5679.9</v>
      </c>
    </row>
    <row r="18" spans="1:4" ht="12.75">
      <c r="A18" s="12" t="s">
        <v>13</v>
      </c>
      <c r="B18" s="12"/>
      <c r="C18" s="15" t="s">
        <v>11</v>
      </c>
      <c r="D18" s="15">
        <v>32.3</v>
      </c>
    </row>
    <row r="19" spans="1:4" ht="12.75">
      <c r="A19" s="13" t="s">
        <v>14</v>
      </c>
      <c r="B19" s="13"/>
      <c r="C19" s="15"/>
      <c r="D19" s="15"/>
    </row>
    <row r="20" spans="1:4" ht="12.75">
      <c r="A20" s="13" t="s">
        <v>15</v>
      </c>
      <c r="B20" s="13"/>
      <c r="C20" s="15"/>
      <c r="D20" s="15"/>
    </row>
    <row r="21" spans="1:4" ht="12.75">
      <c r="A21" s="13" t="s">
        <v>16</v>
      </c>
      <c r="B21" s="13"/>
      <c r="C21" s="14" t="s">
        <v>17</v>
      </c>
      <c r="D21" s="16">
        <f>D24+D34+D35+D36</f>
        <v>365.51919999999996</v>
      </c>
    </row>
    <row r="22" spans="1:4" ht="12.75">
      <c r="A22" s="13" t="s">
        <v>18</v>
      </c>
      <c r="B22" s="13"/>
      <c r="C22" s="15"/>
      <c r="D22" s="14"/>
    </row>
    <row r="23" spans="1:4" ht="12.75">
      <c r="A23" s="12"/>
      <c r="B23" s="12" t="s">
        <v>19</v>
      </c>
      <c r="C23" s="14"/>
      <c r="D23" s="15"/>
    </row>
    <row r="24" spans="1:4" ht="12.75">
      <c r="A24" s="12"/>
      <c r="B24" s="12" t="s">
        <v>93</v>
      </c>
      <c r="C24" s="14" t="s">
        <v>76</v>
      </c>
      <c r="D24" s="15">
        <f>D26+D28+D30+D31+D32+D33</f>
        <v>269.59999999999997</v>
      </c>
    </row>
    <row r="25" spans="1:4" ht="12.75">
      <c r="A25" s="12"/>
      <c r="B25" s="12" t="s">
        <v>20</v>
      </c>
      <c r="C25" s="17" t="s">
        <v>11</v>
      </c>
      <c r="D25" s="15">
        <v>3879</v>
      </c>
    </row>
    <row r="26" spans="1:4" ht="12.75">
      <c r="A26" s="12"/>
      <c r="B26" s="39" t="s">
        <v>21</v>
      </c>
      <c r="C26" s="17" t="s">
        <v>76</v>
      </c>
      <c r="D26" s="23">
        <v>75</v>
      </c>
    </row>
    <row r="27" spans="1:4" ht="12.75">
      <c r="A27" s="12"/>
      <c r="B27" s="12" t="s">
        <v>22</v>
      </c>
      <c r="C27" s="17" t="s">
        <v>11</v>
      </c>
      <c r="D27" s="15">
        <v>209.3</v>
      </c>
    </row>
    <row r="28" spans="1:4" ht="12.75">
      <c r="A28" s="12"/>
      <c r="B28" s="39" t="s">
        <v>23</v>
      </c>
      <c r="C28" s="17" t="s">
        <v>76</v>
      </c>
      <c r="D28" s="15">
        <v>1.5</v>
      </c>
    </row>
    <row r="29" spans="1:4" ht="12.75">
      <c r="A29" s="12"/>
      <c r="B29" s="12" t="s">
        <v>24</v>
      </c>
      <c r="C29" s="17" t="s">
        <v>11</v>
      </c>
      <c r="D29" s="15">
        <v>975.1</v>
      </c>
    </row>
    <row r="30" spans="1:4" ht="12.75">
      <c r="A30" s="12"/>
      <c r="B30" s="39" t="s">
        <v>25</v>
      </c>
      <c r="C30" s="17" t="s">
        <v>76</v>
      </c>
      <c r="D30" s="15">
        <v>78.9</v>
      </c>
    </row>
    <row r="31" spans="1:4" ht="12.75">
      <c r="A31" s="12"/>
      <c r="B31" s="39" t="s">
        <v>26</v>
      </c>
      <c r="C31" s="17" t="s">
        <v>76</v>
      </c>
      <c r="D31" s="15">
        <v>88.3</v>
      </c>
    </row>
    <row r="32" spans="1:4" ht="12.75">
      <c r="A32" s="12"/>
      <c r="B32" s="39" t="s">
        <v>27</v>
      </c>
      <c r="C32" s="17" t="s">
        <v>76</v>
      </c>
      <c r="D32" s="15">
        <v>13.4</v>
      </c>
    </row>
    <row r="33" spans="1:4" ht="12.75">
      <c r="A33" s="12"/>
      <c r="B33" s="39" t="s">
        <v>28</v>
      </c>
      <c r="C33" s="17" t="s">
        <v>76</v>
      </c>
      <c r="D33" s="15">
        <v>12.5</v>
      </c>
    </row>
    <row r="34" spans="1:4" ht="12.75">
      <c r="A34" s="12"/>
      <c r="B34" s="12" t="s">
        <v>82</v>
      </c>
      <c r="C34" s="17" t="s">
        <v>76</v>
      </c>
      <c r="D34" s="18">
        <f>D24*30.2/100</f>
        <v>81.41919999999999</v>
      </c>
    </row>
    <row r="35" spans="1:4" ht="12.75">
      <c r="A35" s="12"/>
      <c r="B35" s="12" t="s">
        <v>29</v>
      </c>
      <c r="C35" s="17" t="s">
        <v>76</v>
      </c>
      <c r="D35" s="15">
        <v>8.4</v>
      </c>
    </row>
    <row r="36" spans="1:4" ht="12.75">
      <c r="A36" s="12"/>
      <c r="B36" s="12" t="s">
        <v>30</v>
      </c>
      <c r="C36" s="17" t="s">
        <v>76</v>
      </c>
      <c r="D36" s="15">
        <v>6.1</v>
      </c>
    </row>
    <row r="37" spans="1:4" ht="12.75">
      <c r="A37" s="19" t="s">
        <v>31</v>
      </c>
      <c r="B37" s="13"/>
      <c r="C37" s="14" t="s">
        <v>76</v>
      </c>
      <c r="D37" s="16">
        <f>D40+D46</f>
        <v>928.3</v>
      </c>
    </row>
    <row r="38" spans="1:4" ht="12.75">
      <c r="A38" s="12"/>
      <c r="B38" s="12" t="s">
        <v>32</v>
      </c>
      <c r="C38" s="14"/>
      <c r="D38" s="15"/>
    </row>
    <row r="39" spans="1:4" ht="12.75">
      <c r="A39" s="12"/>
      <c r="B39" s="12" t="s">
        <v>83</v>
      </c>
      <c r="C39" s="14" t="s">
        <v>33</v>
      </c>
      <c r="D39" s="14">
        <f>D42+D44</f>
        <v>34926</v>
      </c>
    </row>
    <row r="40" spans="1:4" ht="12.75">
      <c r="A40" s="12"/>
      <c r="B40" s="12"/>
      <c r="C40" s="14" t="s">
        <v>76</v>
      </c>
      <c r="D40" s="14">
        <f>D43+D45</f>
        <v>102.9</v>
      </c>
    </row>
    <row r="41" spans="1:4" ht="12.75">
      <c r="A41" s="12"/>
      <c r="B41" s="12" t="s">
        <v>34</v>
      </c>
      <c r="C41" s="17"/>
      <c r="D41" s="15"/>
    </row>
    <row r="42" spans="1:4" ht="12.75">
      <c r="A42" s="12"/>
      <c r="B42" s="39" t="s">
        <v>35</v>
      </c>
      <c r="C42" s="17" t="s">
        <v>33</v>
      </c>
      <c r="D42" s="15">
        <v>27786</v>
      </c>
    </row>
    <row r="43" spans="1:4" ht="12.75">
      <c r="A43" s="12"/>
      <c r="B43" s="39"/>
      <c r="C43" s="17" t="s">
        <v>76</v>
      </c>
      <c r="D43" s="15">
        <v>81.8</v>
      </c>
    </row>
    <row r="44" spans="1:4" ht="12.75">
      <c r="A44" s="12"/>
      <c r="B44" s="39" t="s">
        <v>36</v>
      </c>
      <c r="C44" s="17" t="s">
        <v>33</v>
      </c>
      <c r="D44" s="15">
        <v>7140</v>
      </c>
    </row>
    <row r="45" spans="1:4" ht="12.75">
      <c r="A45" s="12"/>
      <c r="B45" s="12"/>
      <c r="C45" s="17" t="s">
        <v>76</v>
      </c>
      <c r="D45" s="15">
        <v>21.1</v>
      </c>
    </row>
    <row r="46" spans="1:4" ht="12.75">
      <c r="A46" s="12"/>
      <c r="B46" s="13" t="s">
        <v>37</v>
      </c>
      <c r="C46" s="14" t="s">
        <v>76</v>
      </c>
      <c r="D46" s="16">
        <f>D49+D51+D53+D55+D57+D59+D61+D63+D65</f>
        <v>825.4</v>
      </c>
    </row>
    <row r="47" spans="1:4" ht="12.75">
      <c r="A47" s="12"/>
      <c r="B47" s="12" t="s">
        <v>34</v>
      </c>
      <c r="C47" s="17"/>
      <c r="D47" s="15"/>
    </row>
    <row r="48" spans="1:4" ht="12.75">
      <c r="A48" s="12"/>
      <c r="B48" s="12" t="s">
        <v>84</v>
      </c>
      <c r="C48" s="17"/>
      <c r="D48" s="15"/>
    </row>
    <row r="49" spans="1:4" ht="12.75">
      <c r="A49" s="12"/>
      <c r="B49" s="12" t="s">
        <v>38</v>
      </c>
      <c r="C49" s="17" t="s">
        <v>76</v>
      </c>
      <c r="D49" s="15">
        <v>11.4</v>
      </c>
    </row>
    <row r="50" spans="1:4" ht="12.75">
      <c r="A50" s="12"/>
      <c r="B50" s="12" t="s">
        <v>39</v>
      </c>
      <c r="C50" s="17"/>
      <c r="D50" s="15"/>
    </row>
    <row r="51" spans="1:4" ht="12.75">
      <c r="A51" s="12"/>
      <c r="B51" s="12" t="s">
        <v>40</v>
      </c>
      <c r="C51" s="17" t="s">
        <v>76</v>
      </c>
      <c r="D51" s="23">
        <v>288</v>
      </c>
    </row>
    <row r="52" spans="1:4" ht="12.75">
      <c r="A52" s="12"/>
      <c r="B52" s="12" t="s">
        <v>41</v>
      </c>
      <c r="C52" s="17"/>
      <c r="D52" s="15"/>
    </row>
    <row r="53" spans="1:4" ht="12.75">
      <c r="A53" s="12"/>
      <c r="B53" s="12" t="s">
        <v>42</v>
      </c>
      <c r="C53" s="17" t="s">
        <v>76</v>
      </c>
      <c r="D53" s="15">
        <v>8.7</v>
      </c>
    </row>
    <row r="54" spans="1:4" ht="12.75">
      <c r="A54" s="12"/>
      <c r="B54" s="12" t="s">
        <v>85</v>
      </c>
      <c r="C54" s="17"/>
      <c r="D54" s="15"/>
    </row>
    <row r="55" spans="1:4" ht="12.75">
      <c r="A55" s="12"/>
      <c r="B55" s="12" t="s">
        <v>43</v>
      </c>
      <c r="C55" s="17" t="s">
        <v>76</v>
      </c>
      <c r="D55" s="15">
        <v>133.1</v>
      </c>
    </row>
    <row r="56" spans="1:4" ht="12.75">
      <c r="A56" s="12"/>
      <c r="B56" s="12" t="s">
        <v>44</v>
      </c>
      <c r="C56" s="17"/>
      <c r="D56" s="15"/>
    </row>
    <row r="57" spans="1:4" ht="12.75">
      <c r="A57" s="12"/>
      <c r="B57" s="12" t="s">
        <v>45</v>
      </c>
      <c r="C57" s="17" t="s">
        <v>76</v>
      </c>
      <c r="D57" s="18">
        <v>176.9</v>
      </c>
    </row>
    <row r="58" spans="1:4" ht="12.75">
      <c r="A58" s="12"/>
      <c r="B58" s="12" t="s">
        <v>46</v>
      </c>
      <c r="C58" s="17"/>
      <c r="D58" s="15"/>
    </row>
    <row r="59" spans="1:4" ht="12.75">
      <c r="A59" s="12"/>
      <c r="B59" s="12" t="s">
        <v>47</v>
      </c>
      <c r="C59" s="17" t="s">
        <v>76</v>
      </c>
      <c r="D59" s="15">
        <v>11.2</v>
      </c>
    </row>
    <row r="60" spans="1:4" ht="12.75">
      <c r="A60" s="12"/>
      <c r="B60" s="12" t="s">
        <v>77</v>
      </c>
      <c r="C60" s="17"/>
      <c r="D60" s="15"/>
    </row>
    <row r="61" spans="1:4" ht="12.75">
      <c r="A61" s="13"/>
      <c r="B61" s="9" t="s">
        <v>78</v>
      </c>
      <c r="C61" s="17" t="s">
        <v>76</v>
      </c>
      <c r="D61" s="26">
        <v>132</v>
      </c>
    </row>
    <row r="62" spans="1:4" ht="12.75">
      <c r="A62" s="13"/>
      <c r="B62" s="9" t="s">
        <v>77</v>
      </c>
      <c r="C62" s="17"/>
      <c r="D62" s="17"/>
    </row>
    <row r="63" spans="1:4" ht="12.75">
      <c r="A63" s="13"/>
      <c r="B63" s="27" t="s">
        <v>89</v>
      </c>
      <c r="C63" s="17" t="s">
        <v>76</v>
      </c>
      <c r="D63" s="26">
        <v>60</v>
      </c>
    </row>
    <row r="64" spans="1:4" ht="12.75">
      <c r="A64" s="13"/>
      <c r="B64" s="9" t="s">
        <v>87</v>
      </c>
      <c r="C64" s="17"/>
      <c r="D64" s="26"/>
    </row>
    <row r="65" spans="1:4" ht="12.75">
      <c r="A65" s="13"/>
      <c r="B65" s="27" t="s">
        <v>88</v>
      </c>
      <c r="C65" s="17" t="s">
        <v>76</v>
      </c>
      <c r="D65" s="26">
        <v>4.1</v>
      </c>
    </row>
    <row r="66" spans="1:4" ht="12.75">
      <c r="A66" s="13"/>
      <c r="B66" s="9"/>
      <c r="C66" s="17"/>
      <c r="D66" s="14"/>
    </row>
    <row r="67" spans="1:4" ht="12.75">
      <c r="A67" s="13" t="s">
        <v>48</v>
      </c>
      <c r="B67" s="13"/>
      <c r="C67" s="14" t="s">
        <v>76</v>
      </c>
      <c r="D67" s="16">
        <f>D69+D75+D77+D78</f>
        <v>406.95720000000006</v>
      </c>
    </row>
    <row r="68" spans="1:4" ht="12.75">
      <c r="A68" s="13"/>
      <c r="B68" s="13" t="s">
        <v>49</v>
      </c>
      <c r="C68" s="17"/>
      <c r="D68" s="14"/>
    </row>
    <row r="69" spans="1:4" ht="12.75">
      <c r="A69" s="12"/>
      <c r="B69" s="13" t="s">
        <v>50</v>
      </c>
      <c r="C69" s="17" t="s">
        <v>76</v>
      </c>
      <c r="D69" s="18">
        <f>D71+D72+D73+D74+D76</f>
        <v>288.6</v>
      </c>
    </row>
    <row r="70" spans="1:4" ht="12.75">
      <c r="A70" s="12"/>
      <c r="B70" s="12" t="s">
        <v>34</v>
      </c>
      <c r="C70" s="17"/>
      <c r="D70" s="15"/>
    </row>
    <row r="71" spans="1:4" ht="12.75">
      <c r="A71" s="12"/>
      <c r="B71" s="39" t="s">
        <v>51</v>
      </c>
      <c r="C71" s="17" t="s">
        <v>76</v>
      </c>
      <c r="D71" s="15">
        <v>66.4</v>
      </c>
    </row>
    <row r="72" spans="1:4" ht="12.75">
      <c r="A72" s="12"/>
      <c r="B72" s="39" t="s">
        <v>52</v>
      </c>
      <c r="C72" s="17" t="s">
        <v>76</v>
      </c>
      <c r="D72" s="18">
        <v>54.7</v>
      </c>
    </row>
    <row r="73" spans="1:4" ht="12.75">
      <c r="A73" s="12"/>
      <c r="B73" s="39" t="s">
        <v>53</v>
      </c>
      <c r="C73" s="17" t="s">
        <v>76</v>
      </c>
      <c r="D73" s="15">
        <v>11.2</v>
      </c>
    </row>
    <row r="74" spans="1:4" ht="12.75">
      <c r="A74" s="12"/>
      <c r="B74" s="39" t="s">
        <v>54</v>
      </c>
      <c r="C74" s="17" t="s">
        <v>76</v>
      </c>
      <c r="D74" s="15">
        <v>113.3</v>
      </c>
    </row>
    <row r="75" spans="1:4" ht="12.75">
      <c r="A75" s="12"/>
      <c r="B75" s="12" t="s">
        <v>55</v>
      </c>
      <c r="C75" s="17" t="s">
        <v>76</v>
      </c>
      <c r="D75" s="15">
        <v>19.3</v>
      </c>
    </row>
    <row r="76" spans="1:4" ht="12.75">
      <c r="A76" s="12"/>
      <c r="B76" s="39" t="s">
        <v>56</v>
      </c>
      <c r="C76" s="17" t="s">
        <v>76</v>
      </c>
      <c r="D76" s="18">
        <v>43</v>
      </c>
    </row>
    <row r="77" spans="1:4" ht="12.75">
      <c r="A77" s="12"/>
      <c r="B77" s="12" t="s">
        <v>55</v>
      </c>
      <c r="C77" s="17" t="s">
        <v>76</v>
      </c>
      <c r="D77" s="15">
        <v>11.9</v>
      </c>
    </row>
    <row r="78" spans="1:4" ht="12.75">
      <c r="A78" s="12"/>
      <c r="B78" s="12" t="s">
        <v>82</v>
      </c>
      <c r="C78" s="17" t="s">
        <v>76</v>
      </c>
      <c r="D78" s="18">
        <f>D69*30.2/100</f>
        <v>87.15720000000002</v>
      </c>
    </row>
    <row r="79" spans="1:4" ht="12.75">
      <c r="A79" s="12"/>
      <c r="B79" s="12"/>
      <c r="C79" s="17"/>
      <c r="D79" s="18"/>
    </row>
    <row r="80" spans="1:4" ht="12.75">
      <c r="A80" s="13" t="s">
        <v>57</v>
      </c>
      <c r="B80" s="13"/>
      <c r="C80" s="14" t="s">
        <v>76</v>
      </c>
      <c r="D80" s="14">
        <v>3.4</v>
      </c>
    </row>
    <row r="81" spans="1:4" ht="12.75">
      <c r="A81" s="12"/>
      <c r="B81" s="12"/>
      <c r="C81" s="17"/>
      <c r="D81" s="18"/>
    </row>
    <row r="82" spans="1:4" ht="12.75">
      <c r="A82" s="12"/>
      <c r="B82" s="12"/>
      <c r="C82" s="17"/>
      <c r="D82" s="18"/>
    </row>
    <row r="83" spans="1:4" ht="12.75">
      <c r="A83" s="13" t="s">
        <v>58</v>
      </c>
      <c r="B83" s="13"/>
      <c r="C83" s="14" t="s">
        <v>76</v>
      </c>
      <c r="D83" s="16">
        <f>D84+D85+D86+D91</f>
        <v>198.32039999999998</v>
      </c>
    </row>
    <row r="84" spans="1:4" ht="12.75">
      <c r="A84" s="20">
        <v>5.1</v>
      </c>
      <c r="B84" s="12" t="s">
        <v>59</v>
      </c>
      <c r="C84" s="17" t="s">
        <v>76</v>
      </c>
      <c r="D84" s="23">
        <v>130.2</v>
      </c>
    </row>
    <row r="85" spans="1:4" ht="12.75">
      <c r="A85" s="12"/>
      <c r="B85" s="12" t="s">
        <v>82</v>
      </c>
      <c r="C85" s="17" t="s">
        <v>76</v>
      </c>
      <c r="D85" s="18">
        <f>D84*30.2/100</f>
        <v>39.32039999999999</v>
      </c>
    </row>
    <row r="86" spans="1:4" ht="12.75">
      <c r="A86" s="12"/>
      <c r="B86" s="12" t="s">
        <v>92</v>
      </c>
      <c r="C86" s="17" t="s">
        <v>76</v>
      </c>
      <c r="D86" s="18">
        <v>24.6</v>
      </c>
    </row>
    <row r="87" spans="1:4" ht="12.75">
      <c r="A87" s="12"/>
      <c r="B87" s="39" t="s">
        <v>60</v>
      </c>
      <c r="C87" s="21"/>
      <c r="D87" s="15"/>
    </row>
    <row r="88" spans="1:4" ht="12.75">
      <c r="A88" s="12"/>
      <c r="B88" s="39" t="s">
        <v>61</v>
      </c>
      <c r="C88" s="14"/>
      <c r="D88" s="15"/>
    </row>
    <row r="89" spans="1:4" ht="12.75">
      <c r="A89" s="12"/>
      <c r="B89" s="39" t="s">
        <v>91</v>
      </c>
      <c r="C89" s="17"/>
      <c r="D89" s="15"/>
    </row>
    <row r="90" spans="1:4" ht="12.75">
      <c r="A90" s="12"/>
      <c r="B90" s="39" t="s">
        <v>90</v>
      </c>
      <c r="C90" s="17"/>
      <c r="D90" s="15"/>
    </row>
    <row r="91" spans="1:4" ht="12.75">
      <c r="A91" s="12" t="s">
        <v>62</v>
      </c>
      <c r="B91" s="12" t="s">
        <v>63</v>
      </c>
      <c r="C91" s="17" t="s">
        <v>76</v>
      </c>
      <c r="D91" s="25">
        <f>D93+D94</f>
        <v>4.2</v>
      </c>
    </row>
    <row r="92" spans="1:4" ht="12.75">
      <c r="A92" s="12"/>
      <c r="B92" s="12" t="s">
        <v>34</v>
      </c>
      <c r="C92" s="17"/>
      <c r="D92" s="15"/>
    </row>
    <row r="93" spans="1:4" ht="12.75">
      <c r="A93" s="12"/>
      <c r="B93" s="39" t="s">
        <v>64</v>
      </c>
      <c r="C93" s="17" t="s">
        <v>76</v>
      </c>
      <c r="D93" s="15">
        <v>1.5</v>
      </c>
    </row>
    <row r="94" spans="1:4" ht="12.75">
      <c r="A94" s="12"/>
      <c r="B94" s="39" t="s">
        <v>65</v>
      </c>
      <c r="C94" s="17" t="s">
        <v>76</v>
      </c>
      <c r="D94" s="15">
        <v>2.7</v>
      </c>
    </row>
    <row r="95" spans="1:4" ht="12.75">
      <c r="A95" s="12"/>
      <c r="B95" s="12"/>
      <c r="C95" s="17"/>
      <c r="D95" s="15"/>
    </row>
    <row r="96" spans="1:4" ht="12.75">
      <c r="A96" s="28" t="s">
        <v>66</v>
      </c>
      <c r="B96" s="29"/>
      <c r="C96" s="14" t="s">
        <v>76</v>
      </c>
      <c r="D96" s="24">
        <f>D98+D99+D100</f>
        <v>42.3</v>
      </c>
    </row>
    <row r="97" spans="1:4" ht="12.75">
      <c r="A97" s="12"/>
      <c r="B97" s="12" t="s">
        <v>34</v>
      </c>
      <c r="C97" s="14"/>
      <c r="D97" s="15"/>
    </row>
    <row r="98" spans="1:4" ht="12.75">
      <c r="A98" s="12"/>
      <c r="B98" s="39" t="s">
        <v>67</v>
      </c>
      <c r="C98" s="17" t="s">
        <v>76</v>
      </c>
      <c r="D98" s="15">
        <v>25.1</v>
      </c>
    </row>
    <row r="99" spans="1:4" ht="12.75">
      <c r="A99" s="12"/>
      <c r="B99" s="39" t="s">
        <v>68</v>
      </c>
      <c r="C99" s="17" t="s">
        <v>76</v>
      </c>
      <c r="D99" s="23">
        <v>3</v>
      </c>
    </row>
    <row r="100" spans="1:4" ht="12.75">
      <c r="A100" s="12"/>
      <c r="B100" s="39" t="s">
        <v>69</v>
      </c>
      <c r="C100" s="17" t="s">
        <v>76</v>
      </c>
      <c r="D100" s="15">
        <v>14.2</v>
      </c>
    </row>
    <row r="101" spans="1:4" ht="12.75">
      <c r="A101" s="12"/>
      <c r="B101" s="12"/>
      <c r="C101" s="14"/>
      <c r="D101" s="15"/>
    </row>
    <row r="102" spans="1:4" ht="12.75">
      <c r="A102" s="13" t="s">
        <v>70</v>
      </c>
      <c r="B102" s="14"/>
      <c r="C102" s="14" t="s">
        <v>76</v>
      </c>
      <c r="D102" s="14">
        <f>D104</f>
        <v>0.7</v>
      </c>
    </row>
    <row r="103" spans="1:4" ht="12.75">
      <c r="A103" s="12"/>
      <c r="B103" s="12" t="s">
        <v>34</v>
      </c>
      <c r="C103" s="14"/>
      <c r="D103" s="15"/>
    </row>
    <row r="104" spans="1:4" ht="12.75">
      <c r="A104" s="12"/>
      <c r="B104" s="39" t="s">
        <v>71</v>
      </c>
      <c r="C104" s="17" t="s">
        <v>76</v>
      </c>
      <c r="D104" s="15">
        <v>0.7</v>
      </c>
    </row>
    <row r="105" spans="1:4" ht="12.75">
      <c r="A105" s="12"/>
      <c r="B105" s="12"/>
      <c r="C105" s="17"/>
      <c r="D105" s="15"/>
    </row>
    <row r="106" spans="1:4" ht="12.75">
      <c r="A106" s="12"/>
      <c r="B106" s="12"/>
      <c r="C106" s="14"/>
      <c r="D106" s="15"/>
    </row>
    <row r="107" spans="1:4" ht="12.75">
      <c r="A107" s="13" t="s">
        <v>72</v>
      </c>
      <c r="B107" s="13"/>
      <c r="C107" s="14" t="s">
        <v>76</v>
      </c>
      <c r="D107" s="16">
        <f>D21+D37+D67+D83+D96+D102+D80</f>
        <v>1945.4968000000001</v>
      </c>
    </row>
    <row r="108" spans="1:4" ht="12.75">
      <c r="A108" s="30" t="s">
        <v>94</v>
      </c>
      <c r="B108" s="31"/>
      <c r="C108" s="14" t="s">
        <v>76</v>
      </c>
      <c r="D108" s="14">
        <v>368.9</v>
      </c>
    </row>
    <row r="109" spans="1:4" ht="12.75">
      <c r="A109" s="30" t="s">
        <v>73</v>
      </c>
      <c r="B109" s="31"/>
      <c r="C109" s="14" t="s">
        <v>76</v>
      </c>
      <c r="D109" s="16">
        <f>D107+D108</f>
        <v>2314.3968</v>
      </c>
    </row>
    <row r="110" spans="1:4" ht="12.75">
      <c r="A110" s="12"/>
      <c r="B110" s="12"/>
      <c r="C110" s="12"/>
      <c r="D110" s="15"/>
    </row>
    <row r="113" ht="12.75">
      <c r="B113" t="s">
        <v>79</v>
      </c>
    </row>
    <row r="114" ht="12.75">
      <c r="B114" t="s">
        <v>80</v>
      </c>
    </row>
  </sheetData>
  <mergeCells count="7">
    <mergeCell ref="A96:B96"/>
    <mergeCell ref="A109:B109"/>
    <mergeCell ref="A1:D1"/>
    <mergeCell ref="A2:D2"/>
    <mergeCell ref="A3:D3"/>
    <mergeCell ref="A11:B11"/>
    <mergeCell ref="A108:B108"/>
  </mergeCells>
  <printOptions/>
  <pageMargins left="0.56" right="0.17" top="0.34" bottom="0.49" header="0.18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2013-02-26T07:29:39Z</cp:lastPrinted>
  <dcterms:created xsi:type="dcterms:W3CDTF">1996-10-08T23:32:33Z</dcterms:created>
  <dcterms:modified xsi:type="dcterms:W3CDTF">2013-03-05T07:01:28Z</dcterms:modified>
  <cp:category/>
  <cp:version/>
  <cp:contentType/>
  <cp:contentStatus/>
</cp:coreProperties>
</file>