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<sst xmlns="http://schemas.openxmlformats.org/spreadsheetml/2006/main" count="164" uniqueCount="97">
  <si>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ПО СОДЕРЖАНИЮ И РЕМОНТУ ОБЩЕГО ИМУЩЕСТВА МНОГОКВАРТИРНОГО ДОМА</t>
  </si>
  <si>
    <t>Адрес: ул.Бр.Горожанкиных, д.32</t>
  </si>
  <si>
    <t>Год ввода (постройки)  1999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</si>
  <si>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</si>
  <si>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</si>
  <si>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</si>
  <si>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</si>
  <si>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</si>
  <si>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</si>
  <si>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</si>
  <si>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</si>
  <si>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</si>
  <si>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</si>
  <si>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</si>
  <si>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</si>
  <si>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</si>
  <si>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</si>
  <si>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</si>
  <si>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</si>
  <si>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</si>
  <si>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</si>
  <si>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</si>
  <si>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</si>
  <si>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</si>
  <si>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</si>
  <si>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</si>
  <si>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</si>
  <si>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</si>
  <si>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</si>
  <si>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</si>
  <si>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</si>
  <si>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</si>
  <si>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</si>
  <si>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</si>
  <si>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</si>
  <si>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</si>
  <si>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</si>
  <si>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</si>
  <si>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</si>
  <si>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</si>
  <si>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</si>
  <si>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</si>
  <si>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</si>
  <si>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</si>
  <si>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</si>
  <si>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</si>
  <si>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</si>
  <si>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</si>
  <si>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</si>
  <si>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</si>
  <si>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</si>
  <si>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товаров,информационные услуги,аудиторские услуги,</t>
  </si>
  <si>
    <t>комадировки, консультац.услуги,содерж. конт.и произ.пом.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</si>
  <si>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</si>
  <si>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</si>
  <si>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</si>
  <si>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</si>
  <si>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</si>
  <si>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</si>
  <si>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</si>
  <si>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</si>
  <si>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</si>
  <si>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</si>
  <si>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>Фактически с начала года</t>
  </si>
  <si>
    <t>Итого расходов</t>
  </si>
  <si>
    <t>Всего расходов по полной себестоимости</t>
  </si>
  <si>
    <t>тыс. руб.</t>
  </si>
  <si>
    <t>ООО МО "Вертикаль"</t>
  </si>
  <si>
    <t>тыс.руб.</t>
  </si>
  <si>
    <t>обслуживание домофона и коллективной антенны</t>
  </si>
  <si>
    <t>Генеральный директор                              Алабина Г.Г.</t>
  </si>
  <si>
    <t>Экономист                                                Завьялова В.А.</t>
  </si>
  <si>
    <t>ФАКТИЧЕСКАЯ  СЕБЕСТОИМОСТЬ РАБОТ (УСЛУГ)</t>
  </si>
  <si>
    <t>ООО "ДЭЗ - сервис"     2012.</t>
  </si>
  <si>
    <t>ЗАО "ОРК"</t>
  </si>
  <si>
    <t>ООО "ЛИФТ":</t>
  </si>
  <si>
    <t>ООО "Индастриал Клайбинг Групп"</t>
  </si>
  <si>
    <t>герметизация стыков наружных стеновых панелей</t>
  </si>
  <si>
    <t>начисления на зарплату 30.2%</t>
  </si>
  <si>
    <t>Количество проживающих 175 чел.</t>
  </si>
  <si>
    <t>монтаж и наладка приборов учета тепловой энергии в системах отопления ОДПУ</t>
  </si>
  <si>
    <t xml:space="preserve"> НДС 18%</t>
  </si>
  <si>
    <t>административно-хозяйственные расходы  в том числе:</t>
  </si>
  <si>
    <t>персонала в том числе:</t>
  </si>
  <si>
    <t xml:space="preserve"> Электроэнергия, всего  ( стоимость Квт. 3.38руб.; 3.58руб.)</t>
  </si>
  <si>
    <t>жилых зданий и  придомовой территории в том числе:</t>
  </si>
  <si>
    <t xml:space="preserve"> уборочная площадь придомовой территории</t>
  </si>
  <si>
    <t xml:space="preserve"> уборка  придомовой территории</t>
  </si>
  <si>
    <t xml:space="preserve"> площадь окоса придомовой территории</t>
  </si>
  <si>
    <t xml:space="preserve"> окос 2 раза в год</t>
  </si>
  <si>
    <t xml:space="preserve"> уборочная площадь лестничных клеток</t>
  </si>
  <si>
    <t xml:space="preserve"> уборка лестничных клеток</t>
  </si>
  <si>
    <t xml:space="preserve"> обслуживание мусоропровода </t>
  </si>
  <si>
    <t xml:space="preserve"> погрузка КГМ</t>
  </si>
  <si>
    <t xml:space="preserve"> уборка лифтов</t>
  </si>
  <si>
    <t>ООО НПП"Тепловодохран"</t>
  </si>
  <si>
    <t>монтаж программного комплекса "Пульсар" (преобразователь давления ПДТВХ-1-02)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</si>
</sst>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18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workbookViewId="0" topLeftCell="A7">
      <selection activeCell="G52" sqref="G52"/>
    </sheetView>
  </sheetViews>
  <sheetFormatPr defaultColWidth="9.140625" defaultRowHeight="12.75"/>
  <cols>
    <col min="1" max="1" width="4.28125" style="0" customWidth="1"/>
    <col min="2" max="2" width="74.28125" style="0" customWidth="1"/>
    <col min="3" max="3" width="8.7109375" style="0" customWidth="1"/>
    <col min="4" max="4" width="12.57421875" style="0" customWidth="1"/>
    <col min="9" max="9" width="27.28125" style="0" customWidth="1"/>
  </cols>
  <sheetData>
    <row r="1" spans="1:4" ht="12.75">
      <c r="A1" s="34" t="s">
        <v>72</v>
      </c>
      <c r="B1" s="35"/>
      <c r="C1" s="35"/>
      <c r="D1" s="36"/>
    </row>
    <row r="2" spans="1:4" ht="12.75">
      <c r="A2" s="34" t="s">
        <v>0</v>
      </c>
      <c r="B2" s="35"/>
      <c r="C2" s="35"/>
      <c r="D2" s="36"/>
    </row>
    <row r="3" spans="1:4" ht="12.75">
      <c r="A3" s="34" t="s">
        <v>73</v>
      </c>
      <c r="B3" s="35"/>
      <c r="C3" s="35"/>
      <c r="D3" s="36"/>
    </row>
    <row r="4" spans="1:4" ht="12.75">
      <c r="A4" s="21"/>
      <c r="B4" s="2" t="s">
        <v>1</v>
      </c>
      <c r="C4" s="1"/>
      <c r="D4" s="22"/>
    </row>
    <row r="5" spans="1:4" ht="12.75">
      <c r="A5" s="21"/>
      <c r="B5" s="3" t="s">
        <v>2</v>
      </c>
      <c r="C5" s="1"/>
      <c r="D5" s="22"/>
    </row>
    <row r="6" spans="1:4" ht="12.75">
      <c r="A6" s="21"/>
      <c r="B6" s="3" t="s">
        <v>3</v>
      </c>
      <c r="C6" s="1"/>
      <c r="D6" s="22"/>
    </row>
    <row r="7" spans="1:4" ht="12.75">
      <c r="A7" s="23"/>
      <c r="B7" s="4" t="s">
        <v>4</v>
      </c>
      <c r="C7" s="5"/>
      <c r="D7" s="24"/>
    </row>
    <row r="8" spans="1:4" ht="12.75">
      <c r="A8" s="23"/>
      <c r="B8" s="4" t="s">
        <v>5</v>
      </c>
      <c r="C8" s="5"/>
      <c r="D8" s="24"/>
    </row>
    <row r="9" spans="1:4" ht="12.75">
      <c r="A9" s="23"/>
      <c r="B9" s="4" t="s">
        <v>6</v>
      </c>
      <c r="C9" s="5"/>
      <c r="D9" s="24"/>
    </row>
    <row r="10" spans="1:4" ht="12.75">
      <c r="A10" s="25"/>
      <c r="B10" s="26" t="s">
        <v>79</v>
      </c>
      <c r="C10" s="27"/>
      <c r="D10" s="28"/>
    </row>
    <row r="11" spans="1:4" ht="47.25">
      <c r="A11" s="6"/>
      <c r="B11" s="6" t="s">
        <v>7</v>
      </c>
      <c r="C11" s="6" t="s">
        <v>8</v>
      </c>
      <c r="D11" s="17" t="s">
        <v>63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7">
        <v>5545.77</v>
      </c>
    </row>
    <row r="17" spans="1:4" ht="12.75">
      <c r="A17" s="9" t="s">
        <v>12</v>
      </c>
      <c r="B17" s="9"/>
      <c r="C17" s="10" t="s">
        <v>11</v>
      </c>
      <c r="D17" s="9">
        <v>4993.8</v>
      </c>
    </row>
    <row r="18" spans="1:4" ht="12.75">
      <c r="A18" s="9" t="s">
        <v>13</v>
      </c>
      <c r="B18" s="9"/>
      <c r="C18" s="10" t="s">
        <v>11</v>
      </c>
      <c r="D18" s="9"/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68</v>
      </c>
      <c r="D21" s="11">
        <f>D24+D34+D35+D36</f>
        <v>364.644</v>
      </c>
    </row>
    <row r="22" spans="1:4" ht="12.75">
      <c r="A22" s="7" t="s">
        <v>85</v>
      </c>
      <c r="B22" s="7"/>
      <c r="C22" s="10"/>
      <c r="D22" s="6"/>
    </row>
    <row r="23" spans="1:4" ht="12.75">
      <c r="A23" s="9"/>
      <c r="B23" s="9" t="s">
        <v>17</v>
      </c>
      <c r="C23" s="6"/>
      <c r="D23" s="10"/>
    </row>
    <row r="24" spans="1:4" ht="12.75">
      <c r="A24" s="9"/>
      <c r="B24" s="9" t="s">
        <v>83</v>
      </c>
      <c r="C24" s="6" t="s">
        <v>68</v>
      </c>
      <c r="D24" s="19">
        <f>D26+D28+D30+D31+D32+D33</f>
        <v>272</v>
      </c>
    </row>
    <row r="25" spans="1:4" ht="12.75">
      <c r="A25" s="9"/>
      <c r="B25" s="29" t="s">
        <v>86</v>
      </c>
      <c r="C25" s="12" t="s">
        <v>11</v>
      </c>
      <c r="D25" s="10">
        <v>4787</v>
      </c>
    </row>
    <row r="26" spans="1:4" ht="12.75">
      <c r="A26" s="9"/>
      <c r="B26" s="31" t="s">
        <v>87</v>
      </c>
      <c r="C26" s="12" t="s">
        <v>68</v>
      </c>
      <c r="D26" s="10">
        <v>97.2</v>
      </c>
    </row>
    <row r="27" spans="1:4" ht="12.75">
      <c r="A27" s="9"/>
      <c r="B27" s="29" t="s">
        <v>88</v>
      </c>
      <c r="C27" s="12" t="s">
        <v>11</v>
      </c>
      <c r="D27" s="10">
        <v>2005</v>
      </c>
    </row>
    <row r="28" spans="1:4" ht="12.75">
      <c r="A28" s="9"/>
      <c r="B28" s="31" t="s">
        <v>89</v>
      </c>
      <c r="C28" s="12" t="s">
        <v>68</v>
      </c>
      <c r="D28" s="10">
        <v>1.3</v>
      </c>
    </row>
    <row r="29" spans="1:4" ht="12.75">
      <c r="A29" s="9"/>
      <c r="B29" s="29" t="s">
        <v>90</v>
      </c>
      <c r="C29" s="12" t="s">
        <v>11</v>
      </c>
      <c r="D29" s="10">
        <v>913.1</v>
      </c>
    </row>
    <row r="30" spans="1:4" ht="12.75">
      <c r="A30" s="9"/>
      <c r="B30" s="31" t="s">
        <v>91</v>
      </c>
      <c r="C30" s="12" t="s">
        <v>68</v>
      </c>
      <c r="D30" s="10">
        <v>86.9</v>
      </c>
    </row>
    <row r="31" spans="1:4" ht="12.75">
      <c r="A31" s="9"/>
      <c r="B31" s="31" t="s">
        <v>92</v>
      </c>
      <c r="C31" s="12" t="s">
        <v>68</v>
      </c>
      <c r="D31" s="10">
        <v>63.3</v>
      </c>
    </row>
    <row r="32" spans="1:4" ht="12.75">
      <c r="A32" s="9"/>
      <c r="B32" s="31" t="s">
        <v>93</v>
      </c>
      <c r="C32" s="12" t="s">
        <v>68</v>
      </c>
      <c r="D32" s="10">
        <v>12.1</v>
      </c>
    </row>
    <row r="33" spans="1:4" ht="12.75">
      <c r="A33" s="9"/>
      <c r="B33" s="31" t="s">
        <v>94</v>
      </c>
      <c r="C33" s="12" t="s">
        <v>68</v>
      </c>
      <c r="D33" s="10">
        <v>11.2</v>
      </c>
    </row>
    <row r="34" spans="1:4" ht="12.75">
      <c r="A34" s="9"/>
      <c r="B34" s="9" t="s">
        <v>78</v>
      </c>
      <c r="C34" s="12" t="s">
        <v>68</v>
      </c>
      <c r="D34" s="13">
        <f>D24*30.2/100</f>
        <v>82.14399999999999</v>
      </c>
    </row>
    <row r="35" spans="1:4" ht="12.75">
      <c r="A35" s="9"/>
      <c r="B35" s="9" t="s">
        <v>18</v>
      </c>
      <c r="C35" s="12" t="s">
        <v>68</v>
      </c>
      <c r="D35" s="10">
        <v>5.2</v>
      </c>
    </row>
    <row r="36" spans="1:4" ht="12.75">
      <c r="A36" s="9"/>
      <c r="B36" s="9" t="s">
        <v>19</v>
      </c>
      <c r="C36" s="12" t="s">
        <v>68</v>
      </c>
      <c r="D36" s="10">
        <v>5.3</v>
      </c>
    </row>
    <row r="37" spans="1:4" ht="12.75">
      <c r="A37" s="14" t="s">
        <v>20</v>
      </c>
      <c r="B37" s="7"/>
      <c r="C37" s="12" t="s">
        <v>68</v>
      </c>
      <c r="D37" s="6">
        <f>D40+D46</f>
        <v>679.3000000000001</v>
      </c>
    </row>
    <row r="38" spans="1:4" ht="12.75">
      <c r="A38" s="9"/>
      <c r="B38" s="9" t="s">
        <v>21</v>
      </c>
      <c r="C38" s="6"/>
      <c r="D38" s="10"/>
    </row>
    <row r="39" spans="1:4" ht="12.75">
      <c r="A39" s="9"/>
      <c r="B39" s="9" t="s">
        <v>84</v>
      </c>
      <c r="C39" s="6" t="s">
        <v>22</v>
      </c>
      <c r="D39" s="6">
        <f>D42+D44</f>
        <v>26297</v>
      </c>
    </row>
    <row r="40" spans="1:4" ht="12.75">
      <c r="A40" s="9"/>
      <c r="B40" s="9"/>
      <c r="C40" s="12" t="s">
        <v>68</v>
      </c>
      <c r="D40" s="6">
        <f>D43+D45</f>
        <v>77.7</v>
      </c>
    </row>
    <row r="41" spans="1:4" ht="12.75">
      <c r="A41" s="9"/>
      <c r="B41" s="9" t="s">
        <v>23</v>
      </c>
      <c r="C41" s="12"/>
      <c r="D41" s="10"/>
    </row>
    <row r="42" spans="1:4" ht="12.75">
      <c r="A42" s="9"/>
      <c r="B42" s="31" t="s">
        <v>24</v>
      </c>
      <c r="C42" s="12" t="s">
        <v>22</v>
      </c>
      <c r="D42" s="10">
        <v>20511</v>
      </c>
    </row>
    <row r="43" spans="1:4" ht="12.75">
      <c r="A43" s="9"/>
      <c r="B43" s="31"/>
      <c r="C43" s="12" t="s">
        <v>68</v>
      </c>
      <c r="D43" s="10">
        <v>60.6</v>
      </c>
    </row>
    <row r="44" spans="1:4" ht="12.75">
      <c r="A44" s="9"/>
      <c r="B44" s="31" t="s">
        <v>25</v>
      </c>
      <c r="C44" s="12" t="s">
        <v>22</v>
      </c>
      <c r="D44" s="10">
        <v>5786</v>
      </c>
    </row>
    <row r="45" spans="1:4" ht="12.75">
      <c r="A45" s="9"/>
      <c r="B45" s="9"/>
      <c r="C45" s="12" t="s">
        <v>68</v>
      </c>
      <c r="D45" s="10">
        <v>17.1</v>
      </c>
    </row>
    <row r="46" spans="1:4" ht="12.75">
      <c r="A46" s="9"/>
      <c r="B46" s="7" t="s">
        <v>26</v>
      </c>
      <c r="C46" s="6" t="s">
        <v>68</v>
      </c>
      <c r="D46" s="11">
        <f>D49+D51+D53+D55+D57+D59+D61+D63+D65+D67</f>
        <v>601.6</v>
      </c>
    </row>
    <row r="47" spans="1:4" ht="12.75">
      <c r="A47" s="9"/>
      <c r="B47" s="9" t="s">
        <v>23</v>
      </c>
      <c r="C47" s="12"/>
      <c r="D47" s="10"/>
    </row>
    <row r="48" spans="1:4" ht="12.75">
      <c r="A48" s="9"/>
      <c r="B48" s="9" t="s">
        <v>74</v>
      </c>
      <c r="C48" s="12"/>
      <c r="D48" s="10"/>
    </row>
    <row r="49" spans="1:4" ht="12.75">
      <c r="A49" s="9"/>
      <c r="B49" s="9" t="s">
        <v>27</v>
      </c>
      <c r="C49" s="12" t="s">
        <v>68</v>
      </c>
      <c r="D49" s="18">
        <v>8</v>
      </c>
    </row>
    <row r="50" spans="1:4" ht="12.75">
      <c r="A50" s="9"/>
      <c r="B50" s="9" t="s">
        <v>28</v>
      </c>
      <c r="C50" s="12"/>
      <c r="D50" s="10"/>
    </row>
    <row r="51" spans="1:4" ht="12.75">
      <c r="A51" s="9"/>
      <c r="B51" s="9" t="s">
        <v>29</v>
      </c>
      <c r="C51" s="12" t="s">
        <v>68</v>
      </c>
      <c r="D51" s="10">
        <v>171.9</v>
      </c>
    </row>
    <row r="52" spans="1:4" ht="12.75">
      <c r="A52" s="9"/>
      <c r="B52" s="9" t="s">
        <v>30</v>
      </c>
      <c r="C52" s="12"/>
      <c r="D52" s="10"/>
    </row>
    <row r="53" spans="1:4" ht="12.75">
      <c r="A53" s="9"/>
      <c r="B53" s="9" t="s">
        <v>31</v>
      </c>
      <c r="C53" s="12" t="s">
        <v>68</v>
      </c>
      <c r="D53" s="10">
        <v>5.7</v>
      </c>
    </row>
    <row r="54" spans="1:4" ht="12.75">
      <c r="A54" s="9"/>
      <c r="B54" s="9" t="s">
        <v>75</v>
      </c>
      <c r="C54" s="12"/>
      <c r="D54" s="10"/>
    </row>
    <row r="55" spans="1:4" ht="12.75">
      <c r="A55" s="9"/>
      <c r="B55" s="9" t="s">
        <v>32</v>
      </c>
      <c r="C55" s="12" t="s">
        <v>68</v>
      </c>
      <c r="D55" s="10">
        <v>93.2</v>
      </c>
    </row>
    <row r="56" spans="1:4" ht="12.75">
      <c r="A56" s="9"/>
      <c r="B56" s="9" t="s">
        <v>33</v>
      </c>
      <c r="C56" s="12"/>
      <c r="D56" s="10"/>
    </row>
    <row r="57" spans="1:4" ht="12.75">
      <c r="A57" s="9"/>
      <c r="B57" s="9" t="s">
        <v>34</v>
      </c>
      <c r="C57" s="12" t="s">
        <v>68</v>
      </c>
      <c r="D57" s="13">
        <v>108.8</v>
      </c>
    </row>
    <row r="58" spans="1:4" ht="12.75">
      <c r="A58" s="9"/>
      <c r="B58" s="9" t="s">
        <v>35</v>
      </c>
      <c r="C58" s="12"/>
      <c r="D58" s="10"/>
    </row>
    <row r="59" spans="1:4" ht="12.75">
      <c r="A59" s="9"/>
      <c r="B59" s="9" t="s">
        <v>36</v>
      </c>
      <c r="C59" s="12" t="s">
        <v>68</v>
      </c>
      <c r="D59" s="10">
        <v>7.5</v>
      </c>
    </row>
    <row r="60" spans="1:4" ht="12.75">
      <c r="A60" s="9"/>
      <c r="B60" s="9" t="s">
        <v>67</v>
      </c>
      <c r="D60" s="10"/>
    </row>
    <row r="61" spans="1:4" ht="12.75">
      <c r="A61" s="9"/>
      <c r="B61" s="9" t="s">
        <v>69</v>
      </c>
      <c r="C61" s="12" t="s">
        <v>68</v>
      </c>
      <c r="D61" s="10">
        <v>89.2</v>
      </c>
    </row>
    <row r="62" spans="1:4" ht="12.75">
      <c r="A62" s="9"/>
      <c r="B62" s="9" t="s">
        <v>76</v>
      </c>
      <c r="C62" s="12"/>
      <c r="D62" s="10"/>
    </row>
    <row r="63" spans="1:4" ht="12.75">
      <c r="A63" s="7"/>
      <c r="B63" s="29" t="s">
        <v>77</v>
      </c>
      <c r="C63" s="12" t="s">
        <v>68</v>
      </c>
      <c r="D63" s="12">
        <v>53.2</v>
      </c>
    </row>
    <row r="64" spans="1:4" ht="12.75">
      <c r="A64" s="7"/>
      <c r="B64" s="9" t="s">
        <v>67</v>
      </c>
      <c r="C64" s="12"/>
      <c r="D64" s="12"/>
    </row>
    <row r="65" spans="1:4" ht="12.75">
      <c r="A65" s="7"/>
      <c r="B65" s="29" t="s">
        <v>80</v>
      </c>
      <c r="C65" s="12" t="s">
        <v>68</v>
      </c>
      <c r="D65" s="30">
        <v>60</v>
      </c>
    </row>
    <row r="66" spans="1:4" ht="12.75">
      <c r="A66" s="7"/>
      <c r="B66" s="29" t="s">
        <v>95</v>
      </c>
      <c r="C66" s="12"/>
      <c r="D66" s="30"/>
    </row>
    <row r="67" spans="1:4" ht="12.75">
      <c r="A67" s="7"/>
      <c r="B67" s="39" t="s">
        <v>96</v>
      </c>
      <c r="C67" s="12" t="s">
        <v>68</v>
      </c>
      <c r="D67" s="30">
        <v>4.1</v>
      </c>
    </row>
    <row r="68" spans="1:4" ht="12.75">
      <c r="A68" s="7" t="s">
        <v>37</v>
      </c>
      <c r="B68" s="7"/>
      <c r="C68" s="6" t="s">
        <v>68</v>
      </c>
      <c r="D68" s="11">
        <f>D70+D76+D78+D79+D80</f>
        <v>369.00520000000006</v>
      </c>
    </row>
    <row r="69" spans="1:4" ht="12.75">
      <c r="A69" s="7"/>
      <c r="B69" s="7" t="s">
        <v>38</v>
      </c>
      <c r="C69" s="12"/>
      <c r="D69" s="6"/>
    </row>
    <row r="70" spans="1:4" ht="12.75">
      <c r="A70" s="9"/>
      <c r="B70" s="7" t="s">
        <v>39</v>
      </c>
      <c r="C70" s="12" t="s">
        <v>68</v>
      </c>
      <c r="D70" s="13">
        <f>D72+D73+D74+D75+D77</f>
        <v>262.6</v>
      </c>
    </row>
    <row r="71" spans="1:4" ht="12.75">
      <c r="A71" s="9"/>
      <c r="B71" s="9" t="s">
        <v>23</v>
      </c>
      <c r="C71" s="12"/>
      <c r="D71" s="10"/>
    </row>
    <row r="72" spans="1:4" ht="12.75">
      <c r="A72" s="9"/>
      <c r="B72" s="31" t="s">
        <v>40</v>
      </c>
      <c r="C72" s="12" t="s">
        <v>68</v>
      </c>
      <c r="D72" s="10">
        <v>63.5</v>
      </c>
    </row>
    <row r="73" spans="1:4" ht="12.75">
      <c r="A73" s="9"/>
      <c r="B73" s="31" t="s">
        <v>41</v>
      </c>
      <c r="C73" s="12" t="s">
        <v>68</v>
      </c>
      <c r="D73" s="13">
        <v>52.6</v>
      </c>
    </row>
    <row r="74" spans="1:4" ht="12.75">
      <c r="A74" s="9"/>
      <c r="B74" s="31" t="s">
        <v>42</v>
      </c>
      <c r="C74" s="12" t="s">
        <v>68</v>
      </c>
      <c r="D74" s="10">
        <v>12.8</v>
      </c>
    </row>
    <row r="75" spans="1:4" ht="12.75">
      <c r="A75" s="9"/>
      <c r="B75" s="31" t="s">
        <v>43</v>
      </c>
      <c r="C75" s="12" t="s">
        <v>68</v>
      </c>
      <c r="D75" s="10">
        <v>100.5</v>
      </c>
    </row>
    <row r="76" spans="1:4" ht="12.75">
      <c r="A76" s="9"/>
      <c r="B76" s="9" t="s">
        <v>44</v>
      </c>
      <c r="C76" s="12" t="s">
        <v>68</v>
      </c>
      <c r="D76" s="10">
        <v>19.8</v>
      </c>
    </row>
    <row r="77" spans="1:4" ht="12.75">
      <c r="A77" s="9"/>
      <c r="B77" s="31" t="s">
        <v>45</v>
      </c>
      <c r="C77" s="12" t="s">
        <v>68</v>
      </c>
      <c r="D77" s="13">
        <v>33.2</v>
      </c>
    </row>
    <row r="78" spans="1:4" ht="12.75">
      <c r="A78" s="9"/>
      <c r="B78" s="9" t="s">
        <v>44</v>
      </c>
      <c r="C78" s="12" t="s">
        <v>68</v>
      </c>
      <c r="D78" s="10">
        <v>7.3</v>
      </c>
    </row>
    <row r="79" spans="1:4" ht="12.75">
      <c r="A79" s="9"/>
      <c r="B79" s="9" t="s">
        <v>78</v>
      </c>
      <c r="C79" s="12" t="s">
        <v>68</v>
      </c>
      <c r="D79" s="13">
        <f>D70*30.2/100</f>
        <v>79.3052</v>
      </c>
    </row>
    <row r="80" spans="1:4" ht="12.75">
      <c r="A80" s="9"/>
      <c r="B80" s="9"/>
      <c r="C80" s="12"/>
      <c r="D80" s="13"/>
    </row>
    <row r="81" spans="1:4" ht="12.75">
      <c r="A81" s="9"/>
      <c r="B81" s="9"/>
      <c r="C81" s="12"/>
      <c r="D81" s="13"/>
    </row>
    <row r="82" spans="1:4" ht="12.75">
      <c r="A82" s="7" t="s">
        <v>46</v>
      </c>
      <c r="B82" s="7"/>
      <c r="C82" s="6" t="s">
        <v>68</v>
      </c>
      <c r="D82" s="19">
        <v>3.1</v>
      </c>
    </row>
    <row r="83" spans="1:4" ht="12.75">
      <c r="A83" s="9"/>
      <c r="B83" s="9"/>
      <c r="C83" s="12"/>
      <c r="D83" s="13"/>
    </row>
    <row r="84" spans="1:4" ht="12.75">
      <c r="A84" s="7" t="s">
        <v>47</v>
      </c>
      <c r="B84" s="7"/>
      <c r="C84" s="6" t="s">
        <v>68</v>
      </c>
      <c r="D84" s="11">
        <f>D85+D86+D87+D92</f>
        <v>174.98100000000002</v>
      </c>
    </row>
    <row r="85" spans="1:4" ht="12.75">
      <c r="A85" s="15">
        <v>5.1</v>
      </c>
      <c r="B85" s="9" t="s">
        <v>48</v>
      </c>
      <c r="C85" s="12" t="s">
        <v>68</v>
      </c>
      <c r="D85" s="10">
        <v>115.5</v>
      </c>
    </row>
    <row r="86" spans="1:4" ht="12.75">
      <c r="A86" s="9"/>
      <c r="B86" s="9" t="s">
        <v>78</v>
      </c>
      <c r="C86" s="12" t="s">
        <v>68</v>
      </c>
      <c r="D86" s="13">
        <f>D85*30.2/100</f>
        <v>34.881</v>
      </c>
    </row>
    <row r="87" spans="1:4" ht="12.75">
      <c r="A87" s="9"/>
      <c r="B87" s="9" t="s">
        <v>82</v>
      </c>
      <c r="C87" s="12" t="s">
        <v>68</v>
      </c>
      <c r="D87" s="13">
        <v>21.8</v>
      </c>
    </row>
    <row r="88" spans="1:4" ht="12.75">
      <c r="A88" s="9"/>
      <c r="B88" s="31" t="s">
        <v>49</v>
      </c>
      <c r="C88" s="16"/>
      <c r="D88" s="10"/>
    </row>
    <row r="89" spans="1:4" ht="12.75">
      <c r="A89" s="9"/>
      <c r="B89" s="31" t="s">
        <v>50</v>
      </c>
      <c r="C89" s="6"/>
      <c r="D89" s="10"/>
    </row>
    <row r="90" spans="1:4" ht="12.75">
      <c r="A90" s="9"/>
      <c r="B90" s="31" t="s">
        <v>51</v>
      </c>
      <c r="C90" s="12"/>
      <c r="D90" s="10"/>
    </row>
    <row r="91" spans="1:4" ht="12.75">
      <c r="A91" s="9"/>
      <c r="B91" s="31" t="s">
        <v>52</v>
      </c>
      <c r="C91" s="12"/>
      <c r="D91" s="10"/>
    </row>
    <row r="92" spans="1:4" ht="12.75">
      <c r="A92" s="9" t="s">
        <v>53</v>
      </c>
      <c r="B92" s="9" t="s">
        <v>54</v>
      </c>
      <c r="C92" s="12" t="s">
        <v>68</v>
      </c>
      <c r="D92" s="20">
        <f>D94+D95</f>
        <v>2.8</v>
      </c>
    </row>
    <row r="93" spans="1:4" ht="12.75">
      <c r="A93" s="9"/>
      <c r="B93" s="9" t="s">
        <v>23</v>
      </c>
      <c r="C93" s="12"/>
      <c r="D93" s="10"/>
    </row>
    <row r="94" spans="1:4" ht="12.75">
      <c r="A94" s="9"/>
      <c r="B94" s="31" t="s">
        <v>55</v>
      </c>
      <c r="C94" s="12" t="s">
        <v>68</v>
      </c>
      <c r="D94" s="10">
        <v>0.7</v>
      </c>
    </row>
    <row r="95" spans="1:4" ht="12.75">
      <c r="A95" s="9"/>
      <c r="B95" s="31" t="s">
        <v>56</v>
      </c>
      <c r="C95" s="12" t="s">
        <v>68</v>
      </c>
      <c r="D95" s="10">
        <v>2.1</v>
      </c>
    </row>
    <row r="96" spans="1:4" ht="12.75">
      <c r="A96" s="9"/>
      <c r="B96" s="9"/>
      <c r="C96" s="12"/>
      <c r="D96" s="10"/>
    </row>
    <row r="97" spans="1:4" ht="12.75">
      <c r="A97" s="37" t="s">
        <v>57</v>
      </c>
      <c r="B97" s="38"/>
      <c r="C97" s="6" t="s">
        <v>68</v>
      </c>
      <c r="D97" s="19">
        <f>D99+D100+D101</f>
        <v>55.82000000000001</v>
      </c>
    </row>
    <row r="98" spans="1:4" ht="12.75">
      <c r="A98" s="9"/>
      <c r="B98" s="9" t="s">
        <v>23</v>
      </c>
      <c r="C98" s="6"/>
      <c r="D98" s="10"/>
    </row>
    <row r="99" spans="1:4" ht="12.75">
      <c r="A99" s="9"/>
      <c r="B99" s="31" t="s">
        <v>58</v>
      </c>
      <c r="C99" s="12" t="s">
        <v>66</v>
      </c>
      <c r="D99" s="10">
        <v>40.92</v>
      </c>
    </row>
    <row r="100" spans="1:4" ht="12.75">
      <c r="A100" s="9"/>
      <c r="B100" s="31" t="s">
        <v>59</v>
      </c>
      <c r="C100" s="12" t="s">
        <v>68</v>
      </c>
      <c r="D100" s="10">
        <v>2.6</v>
      </c>
    </row>
    <row r="101" spans="1:4" ht="12.75">
      <c r="A101" s="9"/>
      <c r="B101" s="31" t="s">
        <v>60</v>
      </c>
      <c r="C101" s="12" t="s">
        <v>68</v>
      </c>
      <c r="D101" s="10">
        <v>12.3</v>
      </c>
    </row>
    <row r="102" spans="1:4" ht="12.75">
      <c r="A102" s="9"/>
      <c r="B102" s="9"/>
      <c r="C102" s="6"/>
      <c r="D102" s="10"/>
    </row>
    <row r="103" spans="1:4" ht="12.75">
      <c r="A103" s="7" t="s">
        <v>61</v>
      </c>
      <c r="B103" s="6"/>
      <c r="C103" s="6" t="s">
        <v>68</v>
      </c>
      <c r="D103" s="6">
        <f>D105</f>
        <v>0.7</v>
      </c>
    </row>
    <row r="104" spans="1:4" ht="12.75">
      <c r="A104" s="9"/>
      <c r="B104" s="9" t="s">
        <v>23</v>
      </c>
      <c r="C104" s="6"/>
      <c r="D104" s="10"/>
    </row>
    <row r="105" spans="1:4" ht="12.75">
      <c r="A105" s="9"/>
      <c r="B105" s="31" t="s">
        <v>62</v>
      </c>
      <c r="C105" s="12" t="s">
        <v>68</v>
      </c>
      <c r="D105" s="10">
        <v>0.7</v>
      </c>
    </row>
    <row r="106" spans="1:4" ht="12.75">
      <c r="A106" s="9"/>
      <c r="B106" s="9"/>
      <c r="C106" s="12"/>
      <c r="D106" s="10"/>
    </row>
    <row r="107" spans="1:4" ht="12.75">
      <c r="A107" s="9"/>
      <c r="B107" s="9"/>
      <c r="C107" s="6"/>
      <c r="D107" s="10"/>
    </row>
    <row r="108" spans="1:4" ht="12.75">
      <c r="A108" s="7" t="s">
        <v>64</v>
      </c>
      <c r="B108" s="7"/>
      <c r="C108" s="6" t="s">
        <v>68</v>
      </c>
      <c r="D108" s="11">
        <f>D21+D37+D68+D84+D97+D103+D82</f>
        <v>1647.5502</v>
      </c>
    </row>
    <row r="109" spans="1:4" ht="12.75">
      <c r="A109" s="32" t="s">
        <v>81</v>
      </c>
      <c r="B109" s="33"/>
      <c r="C109" s="6" t="s">
        <v>68</v>
      </c>
      <c r="D109" s="6">
        <v>303.8</v>
      </c>
    </row>
    <row r="110" spans="1:4" ht="12.75">
      <c r="A110" s="32" t="s">
        <v>65</v>
      </c>
      <c r="B110" s="33"/>
      <c r="C110" s="6" t="s">
        <v>68</v>
      </c>
      <c r="D110" s="11">
        <f>D108+D109</f>
        <v>1951.3501999999999</v>
      </c>
    </row>
    <row r="111" spans="1:4" ht="12.75">
      <c r="A111" s="9"/>
      <c r="B111" s="9"/>
      <c r="C111" s="10"/>
      <c r="D111" s="9"/>
    </row>
    <row r="114" ht="12.75">
      <c r="B114" t="s">
        <v>70</v>
      </c>
    </row>
    <row r="115" ht="12.75">
      <c r="B115" t="s">
        <v>71</v>
      </c>
    </row>
  </sheetData>
  <mergeCells count="6">
    <mergeCell ref="A110:B110"/>
    <mergeCell ref="A1:D1"/>
    <mergeCell ref="A2:D2"/>
    <mergeCell ref="A3:D3"/>
    <mergeCell ref="A97:B97"/>
    <mergeCell ref="A109:B109"/>
  </mergeCells>
  <printOptions/>
  <pageMargins left="0.31" right="0.15" top="0.61" bottom="0.35" header="0.3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2013-02-28T11:12:26Z</cp:lastPrinted>
  <dcterms:created xsi:type="dcterms:W3CDTF">1996-10-08T23:32:33Z</dcterms:created>
  <dcterms:modified xsi:type="dcterms:W3CDTF">2013-02-28T11:13:13Z</dcterms:modified>
  <cp:category/>
  <cp:version/>
  <cp:contentType/>
  <cp:contentStatus/>
</cp:coreProperties>
</file>